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d Library\2022 Bids\08-Aug-2022\IFB 08192022ANW 2022-2023 FFVP Produce Bid\"/>
    </mc:Choice>
  </mc:AlternateContent>
  <xr:revisionPtr revIDLastSave="0" documentId="8_{37044B55-9668-44BB-9053-A5F43B2E38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VP" sheetId="6" r:id="rId1"/>
    <sheet name=" Prod. Aug-Oct 16 Weekly-DIRECT" sheetId="3" state="hidden" r:id="rId2"/>
    <sheet name="Prod. Aug-Oct 16 Weekly-FFVP" sheetId="4" state="hidden" r:id="rId3"/>
    <sheet name="Vendor Contact Info" sheetId="5" state="hidden" r:id="rId4"/>
  </sheets>
  <definedNames>
    <definedName name="_xlnm.Print_Area" localSheetId="1">' Prod. Aug-Oct 16 Weekly-DIRECT'!$B$3:$F$34</definedName>
    <definedName name="_xlnm.Print_Area" localSheetId="2">'Prod. Aug-Oct 16 Weekly-FFVP'!$A$2:$E$23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6" l="1"/>
  <c r="B18" i="6" l="1"/>
  <c r="B12" i="6"/>
  <c r="L12" i="6" s="1"/>
  <c r="B8" i="6"/>
  <c r="L8" i="6" s="1"/>
  <c r="B4" i="6"/>
  <c r="B16" i="6"/>
  <c r="B20" i="6"/>
  <c r="B23" i="6"/>
  <c r="B22" i="6"/>
  <c r="B21" i="6"/>
  <c r="B15" i="6"/>
  <c r="B14" i="6"/>
  <c r="B13" i="6"/>
  <c r="B10" i="6"/>
  <c r="B9" i="6"/>
  <c r="B19" i="6"/>
  <c r="B17" i="6"/>
  <c r="B11" i="6"/>
  <c r="B7" i="6"/>
  <c r="B6" i="6"/>
  <c r="B5" i="6"/>
  <c r="B3" i="6"/>
  <c r="M8" i="6" l="1"/>
  <c r="N8" i="6" s="1"/>
  <c r="M12" i="6"/>
  <c r="N12" i="6" s="1"/>
  <c r="L5" i="6" l="1"/>
  <c r="M5" i="6" l="1"/>
  <c r="N5" i="6" s="1"/>
  <c r="L10" i="6" l="1"/>
  <c r="L23" i="6"/>
  <c r="L20" i="6"/>
  <c r="L13" i="6"/>
  <c r="M10" i="6" l="1"/>
  <c r="N10" i="6" s="1"/>
  <c r="N23" i="6"/>
  <c r="M20" i="6"/>
  <c r="N20" i="6" s="1"/>
  <c r="M13" i="6"/>
  <c r="N13" i="6" s="1"/>
  <c r="L22" i="6" l="1"/>
  <c r="M22" i="6" l="1"/>
  <c r="N22" i="6" s="1"/>
  <c r="L14" i="6" l="1"/>
  <c r="M14" i="6" s="1"/>
  <c r="N14" i="6" s="1"/>
  <c r="L16" i="6" l="1"/>
  <c r="M16" i="6" l="1"/>
  <c r="L4" i="6"/>
  <c r="L21" i="6"/>
  <c r="L3" i="6"/>
  <c r="L18" i="6"/>
  <c r="L15" i="6"/>
  <c r="L9" i="6"/>
  <c r="L7" i="6"/>
  <c r="L6" i="6"/>
  <c r="L11" i="6"/>
  <c r="L19" i="6"/>
  <c r="L17" i="6"/>
  <c r="L24" i="6" l="1"/>
  <c r="M24" i="6" s="1"/>
  <c r="M21" i="6"/>
  <c r="N21" i="6" s="1"/>
  <c r="M17" i="6"/>
  <c r="N17" i="6" s="1"/>
  <c r="M6" i="6"/>
  <c r="N6" i="6" s="1"/>
  <c r="M15" i="6"/>
  <c r="N15" i="6" s="1"/>
  <c r="M18" i="6"/>
  <c r="N18" i="6" s="1"/>
  <c r="M4" i="6"/>
  <c r="N4" i="6" s="1"/>
  <c r="M19" i="6"/>
  <c r="N19" i="6" s="1"/>
  <c r="N16" i="6"/>
  <c r="M11" i="6"/>
  <c r="N11" i="6" s="1"/>
  <c r="M7" i="6"/>
  <c r="N7" i="6" s="1"/>
  <c r="M9" i="6"/>
  <c r="N9" i="6" s="1"/>
  <c r="M3" i="6"/>
  <c r="N3" i="6" s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N24" i="6" l="1"/>
</calcChain>
</file>

<file path=xl/sharedStrings.xml><?xml version="1.0" encoding="utf-8"?>
<sst xmlns="http://schemas.openxmlformats.org/spreadsheetml/2006/main" count="228" uniqueCount="110">
  <si>
    <t>Description</t>
  </si>
  <si>
    <t>Vendor</t>
  </si>
  <si>
    <t>Terms</t>
  </si>
  <si>
    <t>Brand</t>
  </si>
  <si>
    <t>Product Code</t>
  </si>
  <si>
    <t>Pack Size</t>
  </si>
  <si>
    <t>Case</t>
  </si>
  <si>
    <t>Unit of Measurement</t>
  </si>
  <si>
    <t>Stock Number</t>
  </si>
  <si>
    <t>Bag</t>
  </si>
  <si>
    <t>Dozen</t>
  </si>
  <si>
    <t xml:space="preserve"> Weekly Quantity </t>
  </si>
  <si>
    <t>Extended Total Cost</t>
  </si>
  <si>
    <t xml:space="preserve">Percent Eligible For Local Preference </t>
  </si>
  <si>
    <t>Preference Weighted Bid Amount</t>
  </si>
  <si>
    <t>Preference Weighted Discount</t>
  </si>
  <si>
    <t>12 Week Totals</t>
  </si>
  <si>
    <t>BAG</t>
  </si>
  <si>
    <t>CONT</t>
  </si>
  <si>
    <t>CASE</t>
  </si>
  <si>
    <r>
      <t xml:space="preserve">CARROTS, STICKS - </t>
    </r>
    <r>
      <rPr>
        <sz val="11"/>
        <color indexed="8"/>
        <rFont val="Calibri"/>
        <family val="2"/>
      </rPr>
      <t>CUT NOT LESS THAN 4 INCHES BY 3/8 INCH STICK FROM FIRM, CRISP. FRESH, BRIGHT ORANGE COLOR. FREE FROM DECACY, NO PRESERVATIVES. PACKED 5 POUND BAGS.</t>
    </r>
  </si>
  <si>
    <r>
      <rPr>
        <b/>
        <sz val="11"/>
        <color indexed="8"/>
        <rFont val="Calibri"/>
        <family val="2"/>
      </rPr>
      <t>APPLES, GALA</t>
    </r>
    <r>
      <rPr>
        <sz val="11"/>
        <color indexed="8"/>
        <rFont val="Calibri"/>
        <family val="2"/>
      </rPr>
      <t xml:space="preserve"> - SMOOTH, FIRM, FRESH SKIN. WELL COLORED, NO DISCOLORATION OR BRUISES. APPROXIMATELY PACKED 125 - 138 COUNT.</t>
    </r>
  </si>
  <si>
    <r>
      <rPr>
        <b/>
        <sz val="11"/>
        <color indexed="8"/>
        <rFont val="Calibri"/>
        <family val="2"/>
      </rPr>
      <t xml:space="preserve">APPLES GRANNY-SMITH - </t>
    </r>
    <r>
      <rPr>
        <sz val="11"/>
        <color indexed="8"/>
        <rFont val="Calibri"/>
        <family val="2"/>
      </rPr>
      <t>BRIGHT GREEN SKIN COLOR, WELL ROUNDED, NO DISCOLORATION OR BRUISES. PACKED 125-138 COUNT.</t>
    </r>
  </si>
  <si>
    <r>
      <rPr>
        <b/>
        <sz val="11"/>
        <color indexed="8"/>
        <rFont val="Calibri"/>
        <family val="2"/>
      </rPr>
      <t>APPLES, BRIGHT RED SKIN COLOR</t>
    </r>
    <r>
      <rPr>
        <sz val="11"/>
        <color indexed="8"/>
        <rFont val="Calibri"/>
        <family val="2"/>
      </rPr>
      <t xml:space="preserve"> - HEART - SHAPED, NO DISCOLORATION OR BRUISES. APPROXIMATELY PACKED 125 - 138 COUNT.</t>
    </r>
  </si>
  <si>
    <r>
      <rPr>
        <b/>
        <sz val="11"/>
        <color indexed="8"/>
        <rFont val="Calibri"/>
        <family val="2"/>
      </rPr>
      <t xml:space="preserve">BANANAS - </t>
    </r>
    <r>
      <rPr>
        <sz val="11"/>
        <color indexed="8"/>
        <rFont val="Calibri"/>
        <family val="2"/>
      </rPr>
      <t>BRIGHT YELLOW COLOR, FIRM AND NO BRUISES. COLOR RANGE 3 - 4 IN RIPENESS, FREE FROM DECAY. PACKED CLUSTER PACK, 125 - 130 COUNT.</t>
    </r>
  </si>
  <si>
    <r>
      <rPr>
        <b/>
        <sz val="11"/>
        <color indexed="8"/>
        <rFont val="Calibri"/>
        <family val="2"/>
      </rPr>
      <t>GRAPES RED SEEDLESS</t>
    </r>
    <r>
      <rPr>
        <sz val="11"/>
        <color indexed="8"/>
        <rFont val="Calibri"/>
        <family val="2"/>
      </rPr>
      <t xml:space="preserve"> - US FRESH, FREE FROM DECACY, INDIVIDUAL PACKED TO MEET 1/2 CUP SERVING PER THE CHILD NUTRITION GUIDELINES. CS (50-1/2 CUP PKG)</t>
    </r>
  </si>
  <si>
    <r>
      <rPr>
        <b/>
        <sz val="11"/>
        <color indexed="8"/>
        <rFont val="Calibri"/>
        <family val="2"/>
      </rPr>
      <t xml:space="preserve">LEMONS - </t>
    </r>
    <r>
      <rPr>
        <sz val="11"/>
        <color indexed="8"/>
        <rFont val="Calibri"/>
        <family val="2"/>
      </rPr>
      <t>FRESH, BRIGHT YELLOW, WELL TEXTURED SKIN, NO DISOCOLORATION OR BROKEN SKIN. APPROXIMATE CASE PACK 165CT.</t>
    </r>
  </si>
  <si>
    <r>
      <rPr>
        <b/>
        <sz val="11"/>
        <color indexed="8"/>
        <rFont val="Calibri"/>
        <family val="2"/>
      </rPr>
      <t xml:space="preserve">LIMES - </t>
    </r>
    <r>
      <rPr>
        <sz val="11"/>
        <color indexed="8"/>
        <rFont val="Calibri"/>
        <family val="2"/>
      </rPr>
      <t>FRESH, DEEP GREEN, WELL TEXTURED SKIN, NO DISOCOLORATION OR BROKEN SKIN. APPROXIMATE CASE PACK 165CT.</t>
    </r>
  </si>
  <si>
    <r>
      <rPr>
        <b/>
        <sz val="11"/>
        <color indexed="8"/>
        <rFont val="Calibri"/>
        <family val="2"/>
      </rPr>
      <t xml:space="preserve">ORANGES - </t>
    </r>
    <r>
      <rPr>
        <sz val="11"/>
        <color indexed="8"/>
        <rFont val="Calibri"/>
        <family val="2"/>
      </rPr>
      <t>FIRM, NO DECAY, WELL FORMEDWITH GOOD COLOR. PACKED 138 - 125 COUNT.</t>
    </r>
  </si>
  <si>
    <r>
      <rPr>
        <b/>
        <sz val="11"/>
        <color indexed="8"/>
        <rFont val="Calibri"/>
        <family val="2"/>
      </rPr>
      <t xml:space="preserve">PEARS, GREEN OR RED COLOR - </t>
    </r>
    <r>
      <rPr>
        <sz val="11"/>
        <color indexed="8"/>
        <rFont val="Calibri"/>
        <family val="2"/>
      </rPr>
      <t>PREFFERABLE BOSC OR BARTLETT, FRESH, FIRM SKIN. PACKED 135 COUNT CASE.</t>
    </r>
  </si>
  <si>
    <r>
      <rPr>
        <b/>
        <sz val="11"/>
        <color indexed="8"/>
        <rFont val="Calibri"/>
        <family val="2"/>
      </rPr>
      <t xml:space="preserve">BROCCOLI, FLORETTES - </t>
    </r>
    <r>
      <rPr>
        <sz val="11"/>
        <color indexed="8"/>
        <rFont val="Calibri"/>
        <family val="2"/>
      </rPr>
      <t>NO PRESERVETIVES, FIRM, COMPACT CLUSTER, DARK GREEN IN COLOR, PACKED IN POLYBAGS  3 POUNDS- SEALLED TO PREVENT DISCOLORATION</t>
    </r>
  </si>
  <si>
    <r>
      <rPr>
        <b/>
        <sz val="11"/>
        <color indexed="8"/>
        <rFont val="Calibri"/>
        <family val="2"/>
      </rPr>
      <t>CELERY STICKS -</t>
    </r>
    <r>
      <rPr>
        <sz val="11"/>
        <color indexed="8"/>
        <rFont val="Calibri"/>
        <family val="2"/>
      </rPr>
      <t xml:space="preserve"> CUT FROM FRESH, CRISP PRODUCT, WITH STALKS LIGHT TO MEDIUM GREEN COLOR. NO WILTING OR DISCOLORATION. PACKED 5 LB BAG.</t>
    </r>
  </si>
  <si>
    <r>
      <rPr>
        <b/>
        <sz val="11"/>
        <color indexed="8"/>
        <rFont val="Calibri"/>
        <family val="2"/>
      </rPr>
      <t xml:space="preserve">LETTUCE, SHREDDED  ICEBERG - </t>
    </r>
    <r>
      <rPr>
        <sz val="11"/>
        <color indexed="8"/>
        <rFont val="Calibri"/>
        <family val="2"/>
      </rPr>
      <t>FRESH, NO DISCOLORATION, NO BROWNING OR DECAY. PACKED 5 LB Bag</t>
    </r>
  </si>
  <si>
    <r>
      <rPr>
        <b/>
        <sz val="11"/>
        <color indexed="8"/>
        <rFont val="Calibri"/>
        <family val="2"/>
      </rPr>
      <t>COLE SLAW MIX</t>
    </r>
    <r>
      <rPr>
        <sz val="11"/>
        <color indexed="8"/>
        <rFont val="Calibri"/>
        <family val="2"/>
      </rPr>
      <t>-CHOPPED CABBAGE/CARROTS. PACKED 5 POUND BAGS</t>
    </r>
  </si>
  <si>
    <r>
      <rPr>
        <b/>
        <sz val="11"/>
        <color indexed="8"/>
        <rFont val="Calibri"/>
        <family val="2"/>
      </rPr>
      <t>TOMATOES</t>
    </r>
    <r>
      <rPr>
        <sz val="11"/>
        <color indexed="8"/>
        <rFont val="Calibri"/>
        <family val="2"/>
      </rPr>
      <t xml:space="preserve"> -  LARGE SIZE, OVAL SHAPED WITH FIRM SHINY RED SKIN. NOT TOO RIPE, NO BLEMISHES OR LEAKES. STAGE 6 RED RIPENING. PACKED 5 POUNDS/CASE</t>
    </r>
  </si>
  <si>
    <r>
      <rPr>
        <b/>
        <sz val="11"/>
        <color indexed="8"/>
        <rFont val="Calibri"/>
        <family val="2"/>
      </rPr>
      <t>CHERRY TOMATOES</t>
    </r>
    <r>
      <rPr>
        <sz val="11"/>
        <color indexed="8"/>
        <rFont val="Calibri"/>
        <family val="2"/>
      </rPr>
      <t xml:space="preserve"> - SMALL MEDIUM SIZE, ROUND SHAPED WITH FIRM SHINY RED SKIN. NOT TOO RIPE, NO BLEMISHES OR LEAKES. STAGE 6 RED RIPENING. PACKED 12 PINTS/CASE</t>
    </r>
  </si>
  <si>
    <r>
      <rPr>
        <b/>
        <sz val="11"/>
        <color indexed="8"/>
        <rFont val="Calibri"/>
        <family val="2"/>
      </rPr>
      <t>KALE</t>
    </r>
    <r>
      <rPr>
        <sz val="11"/>
        <color indexed="8"/>
        <rFont val="Calibri"/>
        <family val="2"/>
      </rPr>
      <t xml:space="preserve"> - FRESH CURLY LEAVES, DARK GREEN IN COLOR. NO WILTED LEAVES, DISCOLORATION OR SPOTS. APPROXIMATE CASE PACK 24/6"-7" LEAF BUNCH.</t>
    </r>
  </si>
  <si>
    <r>
      <rPr>
        <b/>
        <sz val="11"/>
        <color indexed="8"/>
        <rFont val="Calibri"/>
        <family val="2"/>
      </rPr>
      <t>RED TIP LEAF LETTUCE</t>
    </r>
    <r>
      <rPr>
        <sz val="11"/>
        <color indexed="8"/>
        <rFont val="Calibri"/>
        <family val="2"/>
      </rPr>
      <t xml:space="preserve"> - FLAT LEAF, DARK GREEN IN COLOR WITH RED TIPS, TENDER, CRISP AND FRESH. NO BLEMISHES, DIRT OR DECAY. APPROXIMATELY PACKED 2.5 POUND BAG</t>
    </r>
  </si>
  <si>
    <r>
      <rPr>
        <b/>
        <sz val="11"/>
        <color indexed="8"/>
        <rFont val="Calibri"/>
        <family val="2"/>
      </rPr>
      <t xml:space="preserve">PEPPERS DARK GREEN IN COLOR - </t>
    </r>
    <r>
      <rPr>
        <sz val="11"/>
        <color indexed="8"/>
        <rFont val="Calibri"/>
        <family val="2"/>
      </rPr>
      <t>GLOSSY, NOT WILTED LIGHTWEIGHT FLIMSY OUTER SIDES, NO CUTS OR DECAY. PACKED 5 POUNDS.</t>
    </r>
  </si>
  <si>
    <r>
      <rPr>
        <b/>
        <sz val="11"/>
        <color indexed="8"/>
        <rFont val="Calibri"/>
        <family val="2"/>
      </rPr>
      <t xml:space="preserve">PEPPERS, RED IN COLOR - </t>
    </r>
    <r>
      <rPr>
        <sz val="11"/>
        <color indexed="8"/>
        <rFont val="Calibri"/>
        <family val="2"/>
      </rPr>
      <t>GLOSSY, NOT WILTED LIGHTWEIGHT FLIMSY OUTER SIDES, NO CUTS OR DECAY. PACKED 5 POUNDS.</t>
    </r>
  </si>
  <si>
    <r>
      <t xml:space="preserve">SPRING MIX - </t>
    </r>
    <r>
      <rPr>
        <sz val="11"/>
        <color indexed="8"/>
        <rFont val="Calibri"/>
        <family val="2"/>
      </rPr>
      <t>3 LB BAGS. MIXED GREENS, TRIPLE WASHED AND UNIFORMLY CUT. PACKED 4/3 LB CASE</t>
    </r>
  </si>
  <si>
    <r>
      <rPr>
        <b/>
        <sz val="11"/>
        <rFont val="Calibri"/>
        <family val="2"/>
      </rPr>
      <t>SWEET POTATOES STICKS</t>
    </r>
    <r>
      <rPr>
        <sz val="11"/>
        <rFont val="Calibri"/>
        <family val="2"/>
      </rPr>
      <t>, - CUT FROM FRESH, FIRM SKIN, BRIGHT ORANGE, NO DISCOLORATION. PACKED 100/2OZ CASE, MUST BE PACKED 1/2 CUP PORTIONS, WHOLE STICKS, NO CHIPS OR PIECES.</t>
    </r>
  </si>
  <si>
    <r>
      <t xml:space="preserve">CELERY STICKS SNACK - </t>
    </r>
    <r>
      <rPr>
        <sz val="11"/>
        <color indexed="8"/>
        <rFont val="Calibri"/>
        <family val="2"/>
      </rPr>
      <t>CS (50-1/2 CUP PKG)  CUT FROM FRESH, CRISP PRODUCT, WITH STALKS LIGHT TO MEDIUM GREEN COLOR. NO WILTING OR DISCOLORATION.</t>
    </r>
  </si>
  <si>
    <r>
      <t xml:space="preserve">ORANGE CHILLED SLICES SNACK - </t>
    </r>
    <r>
      <rPr>
        <sz val="11"/>
        <color indexed="8"/>
        <rFont val="Calibri"/>
        <family val="2"/>
      </rPr>
      <t>CS NO DISCOLORATION OR BRUISES. INDIVIDUALY PACKED (50/4.7 OZ CO)</t>
    </r>
  </si>
  <si>
    <r>
      <rPr>
        <b/>
        <sz val="11"/>
        <color indexed="8"/>
        <rFont val="Calibri"/>
        <family val="2"/>
      </rPr>
      <t>HONEYDEW MELON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</si>
  <si>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indexed="8"/>
        <rFont val="Calibri"/>
        <family val="2"/>
      </rPr>
      <t>MANGO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</si>
  <si>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indexed="8"/>
        <rFont val="Calibri"/>
        <family val="2"/>
      </rPr>
      <t>CANTALOUPE CHUNKS</t>
    </r>
    <r>
      <rPr>
        <sz val="11"/>
        <color indexed="8"/>
        <rFont val="Calibri"/>
        <family val="2"/>
      </rPr>
      <t xml:space="preserve"> - INDIVIDUAL PACKED, FREE FROM DECACY, TO MEET 1/2 CUP SERVING PER THE CHILD NUTRITION GUIDELINES.CS (50-1/2 CUP PKG)</t>
    </r>
  </si>
  <si>
    <r>
      <t>FIGS</t>
    </r>
    <r>
      <rPr>
        <sz val="11"/>
        <color indexed="8"/>
        <rFont val="Calibri"/>
        <family val="2"/>
      </rPr>
      <t xml:space="preserve"> - CS (50-1/2 CUP PKG)  FIRM, NO DECAY, WELL FORMED WITH GOOD COLOR.</t>
    </r>
  </si>
  <si>
    <r>
      <t>PINEAPPLE CHILLED PUSH UP</t>
    </r>
    <r>
      <rPr>
        <sz val="11"/>
        <color indexed="8"/>
        <rFont val="Calibri"/>
        <family val="2"/>
      </rPr>
      <t xml:space="preserve"> - INDIVIDUALLY WRAPPED, FRESH, CHILLED PINEAPPLE SPEAR TO MEET 1/2 CUP SERVING PER THE CHILD NUTRITION GUIDELINES CS (50-2.7 OZ PKG)</t>
    </r>
  </si>
  <si>
    <r>
      <t>STARFRUIT</t>
    </r>
    <r>
      <rPr>
        <sz val="11"/>
        <color indexed="8"/>
        <rFont val="Calibri"/>
        <family val="2"/>
      </rPr>
      <t xml:space="preserve"> -  FIRM, NO DECAY, WELL FORMED WITH GOOD COLOR. APPROXIMATELY 96 COUNT CASE/20#</t>
    </r>
  </si>
  <si>
    <r>
      <rPr>
        <b/>
        <sz val="11"/>
        <color indexed="8"/>
        <rFont val="Calibri"/>
        <family val="2"/>
      </rPr>
      <t>BROCCOLI FLORETTES</t>
    </r>
    <r>
      <rPr>
        <sz val="11"/>
        <color indexed="8"/>
        <rFont val="Calibri"/>
        <family val="2"/>
      </rPr>
      <t xml:space="preserve"> - CS (50-1/2 CUP PKG) NO PRESERVETIVES, FIRM, DARK GREEN IN COLOR.</t>
    </r>
  </si>
  <si>
    <r>
      <t>KIWIFRUIT</t>
    </r>
    <r>
      <rPr>
        <sz val="11"/>
        <color indexed="8"/>
        <rFont val="Calibri"/>
        <family val="2"/>
      </rPr>
      <t xml:space="preserve"> -  FIRM, NO DECAY, WELL FORMED WITH GOOD COLOR. APPROXIMATELY 27 COUNT CASE</t>
    </r>
  </si>
  <si>
    <r>
      <rPr>
        <b/>
        <sz val="11"/>
        <color indexed="8"/>
        <rFont val="Calibri"/>
        <family val="2"/>
      </rPr>
      <t>VEG CARROT SNACK</t>
    </r>
    <r>
      <rPr>
        <sz val="11"/>
        <color indexed="8"/>
        <rFont val="Calibri"/>
        <family val="2"/>
      </rPr>
      <t xml:space="preserve"> - CS (100/2 OZ PKG) BABY WHOLE, FIRM, CRISP.  FRESH, BRIGHT ORANGE COLOR. FREE FROM DECACY, NO PRESERVATIVES.</t>
    </r>
  </si>
  <si>
    <r>
      <t xml:space="preserve">SALAD MIX BLEND – </t>
    </r>
    <r>
      <rPr>
        <sz val="11"/>
        <color indexed="8"/>
        <rFont val="Calibri"/>
        <family val="2"/>
      </rPr>
      <t>5# BAGS, PACKED VACCUM SEALED. MIX TO CONSIST OF A MINIMUM OF 60% GREEN ROMAINE LETTUCE, WITH THE REMAINING 40% TO CONSIST OF A MIXTURE OF PRODUCTS LIKE: RADICCHIO, GREEN LEAF LETTUCE, ICEBURG LETTUCE, ARUGULA, ETC. NO SIGNS OF WILT, DISCOLORATION OR BROWN SPOTS, OR DECAY WILL BE ACCEPTABLE.</t>
    </r>
  </si>
  <si>
    <r>
      <rPr>
        <b/>
        <sz val="11"/>
        <color indexed="8"/>
        <rFont val="Calibri"/>
        <family val="2"/>
      </rPr>
      <t xml:space="preserve">POTATOES BAKING - </t>
    </r>
    <r>
      <rPr>
        <sz val="11"/>
        <color indexed="8"/>
        <rFont val="Calibri"/>
        <family val="2"/>
      </rPr>
      <t>FRESH. PACKED 120 COUNT.  FREE FROM LARGE AMOUNTS OF DIRT.  NO EYES PRESENT OR SHRIVELED OR SOFT POTATOES IN THE PACK.</t>
    </r>
  </si>
  <si>
    <r>
      <rPr>
        <b/>
        <sz val="11"/>
        <color indexed="8"/>
        <rFont val="Calibri"/>
        <family val="2"/>
      </rPr>
      <t xml:space="preserve">CUCUMBERS, FRESH, SLICED - </t>
    </r>
    <r>
      <rPr>
        <sz val="11"/>
        <color indexed="8"/>
        <rFont val="Calibri"/>
        <family val="2"/>
      </rPr>
      <t xml:space="preserve">1/8" MAXIMUM SIZE.  TO BE PACKED TO U.S. FANCY GRADE STANDARD:  MEDIUM SIZE, SHINY OR WAXY SURFACE, GREEN IN COLOR.  PACKED WASHED IN A VACUUM SEALED BAG OR 5 LB RESEALABLE IN ORIGINAL CONTAINER.  </t>
    </r>
  </si>
  <si>
    <r>
      <rPr>
        <b/>
        <sz val="11"/>
        <color indexed="8"/>
        <rFont val="Calibri"/>
        <family val="2"/>
      </rPr>
      <t>ZUCCHINI, FRESH</t>
    </r>
    <r>
      <rPr>
        <sz val="11"/>
        <color indexed="8"/>
        <rFont val="Calibri"/>
        <family val="2"/>
      </rPr>
      <t xml:space="preserve"> 1/4" SLICED:  TO BE PACKED TO U.S. NO. 1 GRADE STANDARD.  ZUCCHINI SHOULD HAVE DARK GREEN AND SHINY RINDS, WHITE FLESH AND SEEDS.  PACKED WASHED IN A VACUUM SEALED BAG OR 5# RESEALABLE ORIGINAL CONTAINER.  </t>
    </r>
  </si>
  <si>
    <r>
      <rPr>
        <b/>
        <sz val="11"/>
        <color indexed="8"/>
        <rFont val="Calibri"/>
        <family val="2"/>
      </rPr>
      <t>TOMATOES SLICED</t>
    </r>
    <r>
      <rPr>
        <sz val="11"/>
        <color indexed="8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</si>
  <si>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r>
      <rPr>
        <b/>
        <sz val="11"/>
        <color indexed="8"/>
        <rFont val="Calibri"/>
        <family val="2"/>
      </rPr>
      <t>TOMATOES DICED</t>
    </r>
    <r>
      <rPr>
        <sz val="11"/>
        <color indexed="8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</si>
  <si>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r>
      <rPr>
        <b/>
        <sz val="11"/>
        <color indexed="8"/>
        <rFont val="Calibri"/>
        <family val="2"/>
      </rPr>
      <t>SQUASH, FRESH, SOFT SHELL, 1/4" SLICED</t>
    </r>
    <r>
      <rPr>
        <sz val="11"/>
        <color indexed="8"/>
        <rFont val="Calibri"/>
        <family val="2"/>
      </rPr>
      <t xml:space="preserve"> - YELLOW COLOR, TO BE PACKED TO U.S. NO. 1 GRADE STANDARD.  SQUASH SHOULD HAE A CREAMY YELLOW RIND, WHITE FLESH AND SEEDS.  PACKED WASHED IN A VACUUM SEALED BAG OR 5# RESEALABLE ORIGINAL CONTAINER.  </t>
    </r>
  </si>
  <si>
    <r>
      <rPr>
        <b/>
        <sz val="11"/>
        <color indexed="8"/>
        <rFont val="Calibri"/>
        <family val="2"/>
      </rPr>
      <t>CUCUMBERS</t>
    </r>
    <r>
      <rPr>
        <sz val="11"/>
        <color indexed="8"/>
        <rFont val="Calibri"/>
        <family val="2"/>
      </rPr>
      <t>, GOOD GREEN COLOR, WELL SHAPED, FRESH, FIRM SKIN, NOT SPONGY OR YELLOWISH. PACKED 5 POUND BAGS, OR 5 -10 COUNT.</t>
    </r>
  </si>
  <si>
    <r>
      <rPr>
        <b/>
        <sz val="11"/>
        <color indexed="8"/>
        <rFont val="Calibri"/>
        <family val="2"/>
      </rPr>
      <t xml:space="preserve">Peaches </t>
    </r>
    <r>
      <rPr>
        <sz val="11"/>
        <color indexed="8"/>
        <rFont val="Calibri"/>
        <family val="2"/>
      </rPr>
      <t>- Nice firm, fresh creamy or yellowish color. No bruised or soft skin.  Approximately 96 count case.</t>
    </r>
  </si>
  <si>
    <r>
      <rPr>
        <b/>
        <sz val="11"/>
        <color indexed="8"/>
        <rFont val="Calibri"/>
        <family val="2"/>
      </rPr>
      <t>Plums</t>
    </r>
    <r>
      <rPr>
        <sz val="11"/>
        <color indexed="8"/>
        <rFont val="Calibri"/>
        <family val="2"/>
      </rPr>
      <t xml:space="preserve"> - Good bright seasonal plum color (blue/ purple) Firm, plump, fresh skin. Ripe ready to eat. No spots, leaks or discoloration. Approximately 150-175 count per case.</t>
    </r>
  </si>
  <si>
    <r>
      <rPr>
        <b/>
        <sz val="11"/>
        <color indexed="8"/>
        <rFont val="Calibri"/>
        <family val="2"/>
      </rPr>
      <t xml:space="preserve">Nectarines - </t>
    </r>
    <r>
      <rPr>
        <sz val="11"/>
        <color indexed="8"/>
        <rFont val="Calibri"/>
        <family val="2"/>
      </rPr>
      <t>Nice firm skin, bright rich orange-yellow/red and plump. No bruises, shrivelled skin or rot. Ripe ready to eat. Approximately 96 count per case.</t>
    </r>
  </si>
  <si>
    <t>Vendor Name</t>
  </si>
  <si>
    <t xml:space="preserve">Bid Manager </t>
  </si>
  <si>
    <t>Email Address</t>
  </si>
  <si>
    <t>Telephone Number</t>
  </si>
  <si>
    <t>McCartney Produce Co.</t>
  </si>
  <si>
    <t>Kim Crouch</t>
  </si>
  <si>
    <t>kcrouch@mccartneyproduce.com</t>
  </si>
  <si>
    <t>800-231-9574</t>
  </si>
  <si>
    <t>R. Randolph</t>
  </si>
  <si>
    <t>rrandolph@mccartneyproduce.com</t>
  </si>
  <si>
    <t>M. Palazola Produce Co.</t>
  </si>
  <si>
    <t>Jesse Conrad</t>
  </si>
  <si>
    <t>jesse.conrad@mpalazola.com</t>
  </si>
  <si>
    <t>901-452-9797</t>
  </si>
  <si>
    <t>local</t>
  </si>
  <si>
    <t>Notes</t>
  </si>
  <si>
    <t xml:space="preserve">Total </t>
  </si>
  <si>
    <t>Each</t>
  </si>
  <si>
    <t>Cost per Unit/Case</t>
  </si>
  <si>
    <t>NET 14 DAYS</t>
  </si>
  <si>
    <t>1/2 CUP 50 CT</t>
  </si>
  <si>
    <r>
      <t xml:space="preserve">YELLOW SQUASH &amp; ZUCCHINI COINS - </t>
    </r>
    <r>
      <rPr>
        <sz val="11"/>
        <color rgb="FF000000"/>
        <rFont val="Calibri"/>
        <family val="2"/>
      </rPr>
      <t>1/2 CUP 50 CT</t>
    </r>
    <r>
      <rPr>
        <b/>
        <sz val="11"/>
        <color indexed="8"/>
        <rFont val="Calibri"/>
        <family val="2"/>
      </rPr>
      <t xml:space="preserve"> - </t>
    </r>
    <r>
      <rPr>
        <sz val="11"/>
        <color rgb="FF000000"/>
        <rFont val="Calibri"/>
        <family val="2"/>
      </rPr>
      <t>SNACK PACKS, FRESH PREPACKAGED.  MUST BE PREWASHED AND FREE OF BLEMISHES.  BRIGHT IN COLORS.</t>
    </r>
  </si>
  <si>
    <r>
      <t xml:space="preserve">PEPPER GREEN/RED MIX STRIP - </t>
    </r>
    <r>
      <rPr>
        <sz val="11"/>
        <color theme="1"/>
        <rFont val="Calibri"/>
        <family val="2"/>
        <scheme val="minor"/>
      </rPr>
      <t>1/2 CUP 50 CT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SNACK PACKS, FRESHLY PREPACKAGED.  MUST BE PREWASHED AND FREE OF BLEMISHES.  BRIGHT IN COLOR/S.</t>
    </r>
  </si>
  <si>
    <r>
      <t>CANTALOUPE CHUNK</t>
    </r>
    <r>
      <rPr>
        <sz val="11"/>
        <color rgb="FF000000"/>
        <rFont val="Calibri"/>
        <family val="2"/>
      </rPr>
      <t xml:space="preserve"> - 1/2 CUP 50 CT</t>
    </r>
    <r>
      <rPr>
        <b/>
        <sz val="11"/>
        <color indexed="8"/>
        <rFont val="Calibri"/>
        <family val="2"/>
      </rPr>
      <t xml:space="preserve"> - </t>
    </r>
    <r>
      <rPr>
        <sz val="11"/>
        <color rgb="FF000000"/>
        <rFont val="Calibri"/>
        <family val="2"/>
      </rPr>
      <t>SNACK PACKS, FRESHLY PREPACKAGED.  MUST BE PREWASHED AND FREE OF BLEMISHES.  BRIGHT IN COLOR/S.</t>
    </r>
  </si>
  <si>
    <r>
      <t>YELLOW SQUASH COINS</t>
    </r>
    <r>
      <rPr>
        <sz val="11"/>
        <color rgb="FF000000"/>
        <rFont val="Calibri"/>
        <family val="2"/>
      </rPr>
      <t xml:space="preserve"> - 1/2 CUP 50 CT</t>
    </r>
    <r>
      <rPr>
        <b/>
        <sz val="11"/>
        <color indexed="8"/>
        <rFont val="Calibri"/>
        <family val="2"/>
      </rPr>
      <t xml:space="preserve"> - </t>
    </r>
    <r>
      <rPr>
        <sz val="11"/>
        <color rgb="FF000000"/>
        <rFont val="Calibri"/>
        <family val="2"/>
      </rPr>
      <t>SNACK PACKS</t>
    </r>
    <r>
      <rPr>
        <b/>
        <sz val="11"/>
        <color indexed="8"/>
        <rFont val="Calibri"/>
        <family val="2"/>
      </rPr>
      <t xml:space="preserve">, </t>
    </r>
    <r>
      <rPr>
        <sz val="11"/>
        <color rgb="FF000000"/>
        <rFont val="Calibri"/>
        <family val="2"/>
      </rPr>
      <t xml:space="preserve">PACK TO INCLUDE SLICED YELLOW SQUASH. SQUASH TO BE PALE TO BRIGHT YELLOW IN COLOR, BLEMISH AND DECAY FREE. </t>
    </r>
  </si>
  <si>
    <r>
      <t>HONEYDEW CHUNK</t>
    </r>
    <r>
      <rPr>
        <sz val="11"/>
        <color rgb="FF000000"/>
        <rFont val="Calibri"/>
        <family val="2"/>
      </rPr>
      <t xml:space="preserve"> - 1/2 CUP 50 CT - SNACK PACKS, CUT IN BITE SIZED CHUNKS, HONEYDEW, FRESH PACKED FROM BRIGHT IN COLOR, FRUIT FIRM, NO DISCOLORATION.  FREE FROM DECAY, NO PRESERVATIVES.</t>
    </r>
  </si>
  <si>
    <t>96-120 COUNT</t>
  </si>
  <si>
    <r>
      <t xml:space="preserve">PEACHES - </t>
    </r>
    <r>
      <rPr>
        <sz val="11"/>
        <color rgb="FF000000"/>
        <rFont val="Calibri"/>
        <family val="2"/>
      </rPr>
      <t>NICE, FIRM, FRESH, CREAMY, OR YELLOWISH COLOR.  NO BRUISED OR SOFT SKIN.  APPROXIMATELY 96-120 COUNT CASE.</t>
    </r>
  </si>
  <si>
    <r>
      <t xml:space="preserve">NECTARINES - </t>
    </r>
    <r>
      <rPr>
        <sz val="11"/>
        <color indexed="8"/>
        <rFont val="Calibri"/>
        <family val="2"/>
      </rPr>
      <t>NICE FIRM, FRESH CREAMY OR YELLOWISH COLOR. NO BRUISED OR SOFT SKIN.  APPROXIMATELY 96-120 COUNT CASE.</t>
    </r>
  </si>
  <si>
    <r>
      <t xml:space="preserve">GRAPEFRUIT WEDGES </t>
    </r>
    <r>
      <rPr>
        <sz val="11"/>
        <rFont val="Calibri"/>
        <family val="2"/>
        <scheme val="minor"/>
      </rPr>
      <t>- 1/2 CUP 50 CT</t>
    </r>
    <r>
      <rPr>
        <b/>
        <sz val="11"/>
        <rFont val="Calibri"/>
        <family val="2"/>
        <scheme val="minor"/>
      </rPr>
      <t xml:space="preserve"> - </t>
    </r>
    <r>
      <rPr>
        <sz val="11"/>
        <rFont val="Calibri"/>
        <family val="2"/>
        <scheme val="minor"/>
      </rPr>
      <t>SNACK PACKS, SLICED GRAPEFRUIT SNACK PACKS, FRESHLY PACKED AND BRIGHT IN COLOR, FRUIT FIRM, NO DISCOLORATION.  FREE FROM DECAY, NO PRESERVATIVES.</t>
    </r>
  </si>
  <si>
    <t xml:space="preserve"> 15 Week Quantity </t>
  </si>
  <si>
    <r>
      <t xml:space="preserve">ENGLISH CUCUMBER COINS </t>
    </r>
    <r>
      <rPr>
        <sz val="11"/>
        <color rgb="FF000000"/>
        <rFont val="Calibri"/>
        <family val="2"/>
      </rPr>
      <t>- 1/2 CUP 50 CT</t>
    </r>
    <r>
      <rPr>
        <b/>
        <sz val="11"/>
        <color indexed="8"/>
        <rFont val="Calibri"/>
        <family val="2"/>
      </rPr>
      <t xml:space="preserve"> - </t>
    </r>
    <r>
      <rPr>
        <sz val="11"/>
        <color rgb="FF000000"/>
        <rFont val="Calibri"/>
        <family val="2"/>
      </rPr>
      <t>SNACK PACKS,FRESHLY PREPACKAGED.  MUST BE PREWASHED AND FREE OF BLEMISHES.  BRIGHT IN COLOR/S.</t>
    </r>
  </si>
  <si>
    <r>
      <t xml:space="preserve">RADISH, WATERMELON COINS </t>
    </r>
    <r>
      <rPr>
        <sz val="11"/>
        <color rgb="FF000000"/>
        <rFont val="Calibri"/>
        <family val="2"/>
      </rPr>
      <t>- 2OZ / 50 CT - FRESHLY PREPACKAGED.  MUST BE PREWASHED AND FREE OF BLEMISHES.  BRIGHT IN COLOR/S.</t>
    </r>
  </si>
  <si>
    <r>
      <t xml:space="preserve">ORANGES, CARA CARA WEDGES </t>
    </r>
    <r>
      <rPr>
        <sz val="11"/>
        <color theme="1"/>
        <rFont val="Calibri"/>
        <family val="2"/>
        <scheme val="minor"/>
      </rPr>
      <t xml:space="preserve"> - 2OZ / 50 CT - FRESH FRUIT, FRESHLY PREPACKAGED.  MUST BE PREWASHED AND FREE OF BLEMISHES.  BRIGHT IN COLOR/S.</t>
    </r>
  </si>
  <si>
    <r>
      <t>GOLDEN BEET COINS</t>
    </r>
    <r>
      <rPr>
        <sz val="11"/>
        <color rgb="FF000000"/>
        <rFont val="Calibri"/>
        <family val="2"/>
      </rPr>
      <t xml:space="preserve"> - 2OZ / 50 CT - FRESHLY PREPACKAGED.  MUST BE PREWASHED AND FREE OF BLEMISHES.  BRIGHT IN COLOR/S.</t>
    </r>
  </si>
  <si>
    <r>
      <t>MANGO SLICES</t>
    </r>
    <r>
      <rPr>
        <sz val="11"/>
        <color rgb="FF000000"/>
        <rFont val="Calibri"/>
        <family val="2"/>
      </rPr>
      <t xml:space="preserve"> - 2OZ / 50 CT - FRESH FRUIT, FRESHLY PREPACKAGED.  MUST BE PREWASHED AND FREE OF BLEMISHES.  BRIGHT IN COLOR/S.</t>
    </r>
  </si>
  <si>
    <r>
      <t>RAINBOW CAULIFLOWER</t>
    </r>
    <r>
      <rPr>
        <sz val="11"/>
        <color rgb="FF000000"/>
        <rFont val="Calibri"/>
        <family val="2"/>
      </rPr>
      <t xml:space="preserve"> - 2OZ / 50 CT - FRESHLY PREPACKAGED.  MUST BE PREWASHED AND FREE OF BLEMISHES.  BRIGHT IN COLOR/S.</t>
    </r>
  </si>
  <si>
    <r>
      <t>RAINBOW CARROT COINS</t>
    </r>
    <r>
      <rPr>
        <sz val="11"/>
        <color rgb="FF000000"/>
        <rFont val="Calibri"/>
        <family val="2"/>
      </rPr>
      <t xml:space="preserve"> - 2OZ / 50 CT -  FRESHLY PREPACKAGED.  MUST BE PREWASHED AND FREE OF BLEMISHES.  BRIGHT IN COLOR/S.</t>
    </r>
  </si>
  <si>
    <r>
      <t xml:space="preserve">GREEN BEANS - </t>
    </r>
    <r>
      <rPr>
        <sz val="11"/>
        <color rgb="FF000000"/>
        <rFont val="Calibri"/>
        <family val="2"/>
      </rPr>
      <t>2OZ / 50 CT - FRESH, FRESHLY PREPACKAGED.  MUST BE PREWASHED AND FREE OF BLEMISHES.  BRIGHT IN COLOR/S.</t>
    </r>
  </si>
  <si>
    <r>
      <t>BROCCOLINI</t>
    </r>
    <r>
      <rPr>
        <sz val="11"/>
        <color rgb="FF000000"/>
        <rFont val="Calibri"/>
        <family val="2"/>
      </rPr>
      <t xml:space="preserve"> - 2OZ / 50 CT - FRESH, FRESHLY PREPACKAGED.  MUST BE PREWASHED AND FREE OF BLEMISHES.  BRIGHT IN COLOR/S.</t>
    </r>
  </si>
  <si>
    <r>
      <t>POTATO, SWEET</t>
    </r>
    <r>
      <rPr>
        <sz val="11"/>
        <color rgb="FF000000"/>
        <rFont val="Calibri"/>
        <family val="2"/>
      </rPr>
      <t xml:space="preserve"> - 2OZ / 50 CT - FRESH, FRESHLY PREPACKAGED.  MUST BE PREWASHED AND FREE OF BLEMISHES.  BRIGHT IN COLOR/S.</t>
    </r>
  </si>
  <si>
    <r>
      <t>STRAWBERRY, WHOLE</t>
    </r>
    <r>
      <rPr>
        <sz val="11"/>
        <color rgb="FF000000"/>
        <rFont val="Calibri"/>
        <family val="2"/>
        <scheme val="minor"/>
      </rPr>
      <t xml:space="preserve"> - 2OZ / 50 CT</t>
    </r>
    <r>
      <rPr>
        <b/>
        <sz val="11"/>
        <color rgb="FF000000"/>
        <rFont val="Calibri"/>
        <family val="2"/>
        <scheme val="minor"/>
      </rPr>
      <t xml:space="preserve"> - </t>
    </r>
    <r>
      <rPr>
        <sz val="11"/>
        <color rgb="FF000000"/>
        <rFont val="Calibri"/>
        <family val="2"/>
        <scheme val="minor"/>
      </rPr>
      <t>FRESH FRUIT, FRESHLY PREPACKAGED.  MUST BE PREWASHED AND FREE OF BLEMISHES.  BRIGHT GREEN AND RED IN COLOR.</t>
    </r>
  </si>
  <si>
    <r>
      <t>BLUEBERRIES - 2</t>
    </r>
    <r>
      <rPr>
        <sz val="11"/>
        <color rgb="FF000000"/>
        <rFont val="Calibri"/>
        <family val="2"/>
      </rPr>
      <t>OZ / 50 CT - FRESH FRUIT, FRESHLY PREPACKAGED.  MUST BE PREWASHED AND FREE OF BLEMISHES.  BRIGHT IN COLOR/S.</t>
    </r>
  </si>
  <si>
    <t>2OZ / 50 CT</t>
  </si>
  <si>
    <r>
      <t>DAIKON, COINS</t>
    </r>
    <r>
      <rPr>
        <sz val="11"/>
        <color rgb="FF000000"/>
        <rFont val="Calibri"/>
        <family val="2"/>
      </rPr>
      <t xml:space="preserve"> - 2OZ / 50 CT - FRESH, FRESHLY PREPACKAGED.  MUST BE PREWASHED AND FREE OF BLEMISHES.  BRIGHT IN COLOR/S.</t>
    </r>
  </si>
  <si>
    <r>
      <t xml:space="preserve">Description                                                                    </t>
    </r>
    <r>
      <rPr>
        <b/>
        <sz val="9"/>
        <color rgb="FFFF0000"/>
        <rFont val="Calibri"/>
        <family val="2"/>
      </rPr>
      <t xml:space="preserve">(DELIVERIES START 08/29/22 THRU 12/9/22)    </t>
    </r>
    <r>
      <rPr>
        <b/>
        <sz val="10"/>
        <color rgb="FFFF0000"/>
        <rFont val="Calibri"/>
        <family val="2"/>
      </rPr>
      <t xml:space="preserve">                                                </t>
    </r>
    <r>
      <rPr>
        <b/>
        <sz val="9"/>
        <color rgb="FFFF0000"/>
        <rFont val="Calibri"/>
        <family val="2"/>
      </rPr>
      <t>* Fall Break Oct 10-14; No Delivery this week</t>
    </r>
    <r>
      <rPr>
        <b/>
        <sz val="10"/>
        <color rgb="FFFF0000"/>
        <rFont val="Calibri"/>
        <family val="2"/>
      </rPr>
      <t xml:space="preserve">
*</t>
    </r>
    <r>
      <rPr>
        <b/>
        <sz val="9"/>
        <color rgb="FFFF0000"/>
        <rFont val="Calibri"/>
        <family val="2"/>
      </rPr>
      <t>Thanksgiving Break Nov 21-25-No Deliveries</t>
    </r>
    <r>
      <rPr>
        <b/>
        <sz val="10"/>
        <color rgb="FFFF0000"/>
        <rFont val="Calibri"/>
        <family val="2"/>
      </rPr>
      <t xml:space="preserve">                                                                * FFVP will start 08/29/22 THRU 12/9/22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</si>
</sst>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40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b/>
      <sz val="14"/>
      <color rgb="FFFF0000"/>
      <name val="Calibri"/>
      <family val="2"/>
      <scheme val="minor"/>
    </font>
    <font>
      <sz val="12"/>
      <color rgb="FF000000"/>
      <name val="Arial"/>
      <family val="2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6"/>
      <color theme="1"/>
      <name val="Garamond"/>
      <family val="1"/>
    </font>
    <font>
      <b/>
      <sz val="10"/>
      <color rgb="FFFF0000"/>
      <name val="Arial"/>
      <family val="2"/>
    </font>
    <font>
      <b/>
      <sz val="14"/>
      <color rgb="FF000000"/>
      <name val="Calibri"/>
      <family val="2"/>
      <scheme val="minor"/>
    </font>
    <font>
      <sz val="30"/>
      <color rgb="FF000000"/>
      <name val="Wide Latin"/>
      <family val="1"/>
    </font>
    <font>
      <b/>
      <sz val="12"/>
      <color theme="1"/>
      <name val="Calibri"/>
      <family val="2"/>
    </font>
    <font>
      <b/>
      <sz val="10"/>
      <color rgb="FFFF0000"/>
      <name val="Calibri"/>
      <family val="2"/>
    </font>
    <font>
      <sz val="20"/>
      <color rgb="FFFF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</font>
    <font>
      <b/>
      <sz val="9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/>
    <xf numFmtId="0" fontId="2" fillId="0" borderId="0"/>
    <xf numFmtId="0" fontId="35" fillId="7" borderId="7" applyNumberFormat="0" applyAlignment="0" applyProtection="0"/>
  </cellStyleXfs>
  <cellXfs count="76"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/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0" fontId="23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3" fillId="0" borderId="1" xfId="3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0" fontId="5" fillId="2" borderId="1" xfId="3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center" wrapText="1"/>
    </xf>
    <xf numFmtId="0" fontId="11" fillId="0" borderId="1" xfId="3" applyFont="1" applyBorder="1" applyAlignment="1">
      <alignment horizontal="left" vertical="top" wrapText="1"/>
    </xf>
    <xf numFmtId="0" fontId="6" fillId="0" borderId="1" xfId="3" applyFont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0" fillId="0" borderId="1" xfId="2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 wrapText="1"/>
    </xf>
    <xf numFmtId="8" fontId="14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quotePrefix="1" applyFill="1" applyBorder="1" applyAlignment="1" applyProtection="1">
      <alignment horizontal="center" vertical="center" wrapText="1"/>
      <protection locked="0"/>
    </xf>
    <xf numFmtId="10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14" fillId="2" borderId="1" xfId="0" applyNumberFormat="1" applyFont="1" applyFill="1" applyBorder="1" applyAlignment="1">
      <alignment horizontal="center" vertical="center" wrapText="1"/>
    </xf>
    <xf numFmtId="8" fontId="28" fillId="2" borderId="1" xfId="1" applyNumberFormat="1" applyFont="1" applyFill="1" applyBorder="1" applyAlignment="1" applyProtection="1">
      <alignment horizontal="center" vertical="center" wrapText="1"/>
    </xf>
    <xf numFmtId="164" fontId="4" fillId="2" borderId="1" xfId="1" applyNumberFormat="1" applyFont="1" applyFill="1" applyBorder="1" applyAlignment="1" applyProtection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left" vertical="top" wrapText="1"/>
    </xf>
    <xf numFmtId="0" fontId="0" fillId="4" borderId="0" xfId="0" applyFill="1" applyAlignment="1">
      <alignment wrapText="1"/>
    </xf>
    <xf numFmtId="0" fontId="31" fillId="6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top" wrapText="1"/>
    </xf>
    <xf numFmtId="0" fontId="22" fillId="0" borderId="0" xfId="0" applyFont="1"/>
    <xf numFmtId="0" fontId="0" fillId="0" borderId="0" xfId="0"/>
    <xf numFmtId="0" fontId="38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quotePrefix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 vertical="center"/>
    </xf>
    <xf numFmtId="0" fontId="36" fillId="0" borderId="1" xfId="4" applyFont="1" applyBorder="1" applyAlignment="1">
      <alignment horizontal="left" vertical="top" wrapText="1"/>
    </xf>
    <xf numFmtId="1" fontId="20" fillId="2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lef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1" xfId="4" applyFont="1" applyBorder="1" applyAlignment="1">
      <alignment horizontal="left" vertical="top" wrapText="1"/>
    </xf>
    <xf numFmtId="0" fontId="0" fillId="0" borderId="0" xfId="0" applyFill="1" applyAlignment="1">
      <alignment wrapText="1"/>
    </xf>
    <xf numFmtId="0" fontId="30" fillId="0" borderId="8" xfId="0" applyFont="1" applyBorder="1" applyAlignment="1">
      <alignment horizontal="center" wrapText="1"/>
    </xf>
    <xf numFmtId="0" fontId="33" fillId="0" borderId="6" xfId="0" applyFont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5" fillId="7" borderId="7" xfId="5" applyProtection="1">
      <protection locked="0"/>
    </xf>
    <xf numFmtId="164" fontId="0" fillId="5" borderId="7" xfId="0" applyNumberFormat="1" applyFill="1" applyBorder="1" applyAlignment="1" applyProtection="1">
      <alignment horizontal="center" vertical="center" wrapText="1"/>
      <protection locked="0"/>
    </xf>
  </cellXfs>
  <cellStyles count="6">
    <cellStyle name="Currency" xfId="1" builtinId="4"/>
    <cellStyle name="Hyperlink" xfId="2" builtinId="8"/>
    <cellStyle name="Normal" xfId="0" builtinId="0"/>
    <cellStyle name="Normal 2" xfId="3" xr:uid="{00000000-0005-0000-0000-000003000000}"/>
    <cellStyle name="Normal 2 2" xfId="4" xr:uid="{00000000-0005-0000-0000-000004000000}"/>
    <cellStyle name="Output" xfId="5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152400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077450" y="488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152400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4ABE8CB-E39D-48FC-AECE-7C71C3651BBD}"/>
            </a:ext>
          </a:extLst>
        </xdr:cNvPr>
        <xdr:cNvSpPr txBox="1"/>
      </xdr:nvSpPr>
      <xdr:spPr>
        <a:xfrm>
          <a:off x="1007745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152400</xdr:colOff>
      <xdr:row>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FDCF208-0556-4056-8EE0-7FAA4FC27F2E}"/>
            </a:ext>
          </a:extLst>
        </xdr:cNvPr>
        <xdr:cNvSpPr txBox="1"/>
      </xdr:nvSpPr>
      <xdr:spPr>
        <a:xfrm>
          <a:off x="1007745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152400</xdr:colOff>
      <xdr:row>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9E4F2D0-1217-462F-964E-AD4E981C598B}"/>
            </a:ext>
          </a:extLst>
        </xdr:cNvPr>
        <xdr:cNvSpPr txBox="1"/>
      </xdr:nvSpPr>
      <xdr:spPr>
        <a:xfrm>
          <a:off x="1007745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152400</xdr:colOff>
      <xdr:row>17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42DFA7D-E9C7-4726-950D-DB50C4D691E6}"/>
            </a:ext>
          </a:extLst>
        </xdr:cNvPr>
        <xdr:cNvSpPr txBox="1"/>
      </xdr:nvSpPr>
      <xdr:spPr>
        <a:xfrm>
          <a:off x="1007745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152400</xdr:colOff>
      <xdr:row>24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24B7018-FC2B-46C9-A9B5-F24E0CF97EA0}"/>
            </a:ext>
          </a:extLst>
        </xdr:cNvPr>
        <xdr:cNvSpPr txBox="1"/>
      </xdr:nvSpPr>
      <xdr:spPr>
        <a:xfrm>
          <a:off x="10077450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152400</xdr:colOff>
      <xdr:row>17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EAE02DC-ADAD-4CD8-B2AC-7C520B080F67}"/>
            </a:ext>
          </a:extLst>
        </xdr:cNvPr>
        <xdr:cNvSpPr txBox="1"/>
      </xdr:nvSpPr>
      <xdr:spPr>
        <a:xfrm>
          <a:off x="10448925" y="1745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jesse.conrad@mpalazola.com" TargetMode="External"/><Relationship Id="rId2" Type="http://schemas.openxmlformats.org/officeDocument/2006/relationships/hyperlink" Target="mailto:rrandolph@mccartneyproduce.com" TargetMode="External"/><Relationship Id="rId1" Type="http://schemas.openxmlformats.org/officeDocument/2006/relationships/hyperlink" Target="mailto:kcrouch@mccartneyprodu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tabSelected="1" view="pageBreakPreview" zoomScale="90" zoomScaleNormal="100" zoomScaleSheetLayoutView="90" workbookViewId="0">
      <selection activeCell="N6" sqref="N6"/>
    </sheetView>
  </sheetViews>
  <sheetFormatPr defaultColWidth="8" defaultRowHeight="15" customHeight="1" x14ac:dyDescent="0.2"/>
  <cols>
    <col min="1" max="2" width="9.85546875" style="16" customWidth="1"/>
    <col min="3" max="3" width="14.5703125" customWidth="1"/>
    <col min="4" max="4" width="47" customWidth="1"/>
    <col min="5" max="5" width="16.7109375" bestFit="1" customWidth="1"/>
    <col min="6" max="6" width="10.42578125" customWidth="1"/>
    <col min="7" max="11" width="12.7109375" customWidth="1"/>
    <col min="12" max="12" width="16.7109375" customWidth="1"/>
    <col min="13" max="13" width="14.7109375" customWidth="1"/>
    <col min="14" max="14" width="15.140625" customWidth="1"/>
    <col min="15" max="15" width="11.28515625" customWidth="1"/>
  </cols>
  <sheetData>
    <row r="1" spans="1:21" ht="39" x14ac:dyDescent="0.6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21" ht="72.95" customHeight="1" x14ac:dyDescent="0.2">
      <c r="A2" s="7" t="s">
        <v>8</v>
      </c>
      <c r="B2" s="54" t="s">
        <v>94</v>
      </c>
      <c r="C2" s="7" t="s">
        <v>7</v>
      </c>
      <c r="D2" s="55" t="s">
        <v>109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13</v>
      </c>
      <c r="K2" s="6" t="s">
        <v>82</v>
      </c>
      <c r="L2" s="6" t="s">
        <v>12</v>
      </c>
      <c r="M2" s="9" t="s">
        <v>15</v>
      </c>
      <c r="N2" s="6" t="s">
        <v>14</v>
      </c>
      <c r="O2" s="6" t="s">
        <v>79</v>
      </c>
    </row>
    <row r="3" spans="1:21" s="53" customFormat="1" ht="75" customHeight="1" x14ac:dyDescent="0.25">
      <c r="A3" s="51">
        <v>1161</v>
      </c>
      <c r="B3" s="11">
        <f>ROUNDUP((2*40000)/120,-2)</f>
        <v>700</v>
      </c>
      <c r="C3" s="5" t="s">
        <v>6</v>
      </c>
      <c r="D3" s="52" t="s">
        <v>91</v>
      </c>
      <c r="E3" s="44"/>
      <c r="F3" s="44" t="s">
        <v>83</v>
      </c>
      <c r="G3" s="44"/>
      <c r="H3" s="45"/>
      <c r="I3" s="44" t="s">
        <v>90</v>
      </c>
      <c r="J3" s="46">
        <v>0</v>
      </c>
      <c r="K3" s="74"/>
      <c r="L3" s="47">
        <f t="shared" ref="L3:L23" si="0">SUM(B3*K3)</f>
        <v>0</v>
      </c>
      <c r="M3" s="48">
        <f t="shared" ref="M3:M24" si="1">SUM(J3*L3)*0.05</f>
        <v>0</v>
      </c>
      <c r="N3" s="49">
        <f t="shared" ref="N3:N23" si="2">+SUM(L3-M3)</f>
        <v>0</v>
      </c>
      <c r="O3" s="44"/>
      <c r="P3" s="69"/>
      <c r="Q3" s="69"/>
      <c r="R3" s="69"/>
      <c r="S3" s="69"/>
      <c r="T3" s="69"/>
      <c r="U3" s="69"/>
    </row>
    <row r="4" spans="1:21" ht="75" customHeight="1" x14ac:dyDescent="0.25">
      <c r="A4" s="51">
        <v>1176</v>
      </c>
      <c r="B4" s="11">
        <f>ROUNDUP((2*40000)/120,-2)</f>
        <v>700</v>
      </c>
      <c r="C4" s="5" t="s">
        <v>6</v>
      </c>
      <c r="D4" s="59" t="s">
        <v>92</v>
      </c>
      <c r="E4" s="44"/>
      <c r="F4" s="44" t="s">
        <v>83</v>
      </c>
      <c r="G4" s="44"/>
      <c r="H4" s="45"/>
      <c r="I4" s="44" t="s">
        <v>90</v>
      </c>
      <c r="J4" s="46">
        <v>0</v>
      </c>
      <c r="K4" s="74"/>
      <c r="L4" s="47">
        <f t="shared" si="0"/>
        <v>0</v>
      </c>
      <c r="M4" s="48">
        <f t="shared" si="1"/>
        <v>0</v>
      </c>
      <c r="N4" s="49">
        <f t="shared" si="2"/>
        <v>0</v>
      </c>
      <c r="O4" s="44"/>
    </row>
    <row r="5" spans="1:21" ht="75" customHeight="1" x14ac:dyDescent="0.25">
      <c r="A5" s="5">
        <v>1240</v>
      </c>
      <c r="B5" s="11">
        <f t="shared" ref="B5:B23" si="3">ROUNDUP((2*40000)/50,0)</f>
        <v>1600</v>
      </c>
      <c r="C5" s="22" t="s">
        <v>6</v>
      </c>
      <c r="D5" s="62" t="s">
        <v>95</v>
      </c>
      <c r="E5" s="60"/>
      <c r="F5" s="60" t="s">
        <v>83</v>
      </c>
      <c r="G5" s="60"/>
      <c r="H5" s="61"/>
      <c r="I5" s="60" t="s">
        <v>84</v>
      </c>
      <c r="J5" s="46">
        <v>0</v>
      </c>
      <c r="K5" s="74"/>
      <c r="L5" s="47">
        <f t="shared" si="0"/>
        <v>0</v>
      </c>
      <c r="M5" s="48">
        <f t="shared" si="1"/>
        <v>0</v>
      </c>
      <c r="N5" s="49">
        <f t="shared" si="2"/>
        <v>0</v>
      </c>
      <c r="O5" s="44"/>
    </row>
    <row r="6" spans="1:21" ht="75" customHeight="1" x14ac:dyDescent="0.25">
      <c r="A6" s="58">
        <v>1446</v>
      </c>
      <c r="B6" s="12">
        <f t="shared" si="3"/>
        <v>1600</v>
      </c>
      <c r="C6" s="22" t="s">
        <v>6</v>
      </c>
      <c r="D6" s="62" t="s">
        <v>88</v>
      </c>
      <c r="E6" s="60"/>
      <c r="F6" s="60" t="s">
        <v>83</v>
      </c>
      <c r="G6" s="60"/>
      <c r="H6" s="61"/>
      <c r="I6" s="60" t="s">
        <v>84</v>
      </c>
      <c r="J6" s="46">
        <v>0</v>
      </c>
      <c r="K6" s="74"/>
      <c r="L6" s="47">
        <f t="shared" si="0"/>
        <v>0</v>
      </c>
      <c r="M6" s="48">
        <f t="shared" si="1"/>
        <v>0</v>
      </c>
      <c r="N6" s="49">
        <f t="shared" si="2"/>
        <v>0</v>
      </c>
      <c r="O6" s="44"/>
    </row>
    <row r="7" spans="1:21" ht="75" customHeight="1" x14ac:dyDescent="0.25">
      <c r="A7" s="51">
        <v>1454</v>
      </c>
      <c r="B7" s="11">
        <f t="shared" si="3"/>
        <v>1600</v>
      </c>
      <c r="C7" s="63" t="s">
        <v>6</v>
      </c>
      <c r="D7" s="27" t="s">
        <v>85</v>
      </c>
      <c r="E7" s="60"/>
      <c r="F7" s="60" t="s">
        <v>83</v>
      </c>
      <c r="G7" s="60"/>
      <c r="H7" s="61"/>
      <c r="I7" s="60" t="s">
        <v>84</v>
      </c>
      <c r="J7" s="46">
        <v>0</v>
      </c>
      <c r="K7" s="74"/>
      <c r="L7" s="47">
        <f t="shared" si="0"/>
        <v>0</v>
      </c>
      <c r="M7" s="48">
        <f t="shared" si="1"/>
        <v>0</v>
      </c>
      <c r="N7" s="49">
        <f t="shared" si="2"/>
        <v>0</v>
      </c>
      <c r="O7" s="44"/>
    </row>
    <row r="8" spans="1:21" ht="75" customHeight="1" x14ac:dyDescent="0.25">
      <c r="A8" s="51">
        <v>1462</v>
      </c>
      <c r="B8" s="11">
        <f t="shared" si="3"/>
        <v>1600</v>
      </c>
      <c r="C8" s="5" t="s">
        <v>6</v>
      </c>
      <c r="D8" s="52" t="s">
        <v>89</v>
      </c>
      <c r="E8" s="44"/>
      <c r="F8" s="44" t="s">
        <v>83</v>
      </c>
      <c r="G8" s="44"/>
      <c r="H8" s="45"/>
      <c r="I8" s="44" t="s">
        <v>84</v>
      </c>
      <c r="J8" s="46">
        <v>0</v>
      </c>
      <c r="K8" s="74"/>
      <c r="L8" s="47">
        <f t="shared" si="0"/>
        <v>0</v>
      </c>
      <c r="M8" s="48">
        <f t="shared" si="1"/>
        <v>0</v>
      </c>
      <c r="N8" s="49">
        <f t="shared" si="2"/>
        <v>0</v>
      </c>
      <c r="O8" s="44"/>
    </row>
    <row r="9" spans="1:21" ht="75" customHeight="1" x14ac:dyDescent="0.25">
      <c r="A9" s="50">
        <v>1797</v>
      </c>
      <c r="B9" s="11">
        <f t="shared" si="3"/>
        <v>1600</v>
      </c>
      <c r="C9" s="22" t="s">
        <v>6</v>
      </c>
      <c r="D9" s="26" t="s">
        <v>86</v>
      </c>
      <c r="E9" s="60"/>
      <c r="F9" s="60" t="s">
        <v>83</v>
      </c>
      <c r="G9" s="60"/>
      <c r="H9" s="61"/>
      <c r="I9" s="60" t="s">
        <v>84</v>
      </c>
      <c r="J9" s="46">
        <v>0</v>
      </c>
      <c r="K9" s="74"/>
      <c r="L9" s="47">
        <f t="shared" si="0"/>
        <v>0</v>
      </c>
      <c r="M9" s="48">
        <f t="shared" si="1"/>
        <v>0</v>
      </c>
      <c r="N9" s="49">
        <f t="shared" si="2"/>
        <v>0</v>
      </c>
      <c r="O9" s="44"/>
    </row>
    <row r="10" spans="1:21" ht="75" customHeight="1" x14ac:dyDescent="0.25">
      <c r="A10" s="5">
        <v>1803</v>
      </c>
      <c r="B10" s="11">
        <f t="shared" si="3"/>
        <v>1600</v>
      </c>
      <c r="C10" s="5" t="s">
        <v>6</v>
      </c>
      <c r="D10" s="62" t="s">
        <v>106</v>
      </c>
      <c r="E10" s="44"/>
      <c r="F10" s="44" t="s">
        <v>83</v>
      </c>
      <c r="G10" s="44"/>
      <c r="H10" s="45"/>
      <c r="I10" s="44" t="s">
        <v>107</v>
      </c>
      <c r="J10" s="46">
        <v>0</v>
      </c>
      <c r="K10" s="74"/>
      <c r="L10" s="47">
        <f t="shared" si="0"/>
        <v>0</v>
      </c>
      <c r="M10" s="48">
        <f t="shared" si="1"/>
        <v>0</v>
      </c>
      <c r="N10" s="49">
        <f t="shared" si="2"/>
        <v>0</v>
      </c>
      <c r="O10" s="44"/>
    </row>
    <row r="11" spans="1:21" s="53" customFormat="1" ht="75" customHeight="1" x14ac:dyDescent="0.25">
      <c r="A11" s="51">
        <v>1814</v>
      </c>
      <c r="B11" s="11">
        <f t="shared" si="3"/>
        <v>1600</v>
      </c>
      <c r="C11" s="22" t="s">
        <v>6</v>
      </c>
      <c r="D11" s="64" t="s">
        <v>93</v>
      </c>
      <c r="E11" s="60"/>
      <c r="F11" s="60" t="s">
        <v>83</v>
      </c>
      <c r="G11" s="60"/>
      <c r="H11" s="61"/>
      <c r="I11" s="60" t="s">
        <v>84</v>
      </c>
      <c r="J11" s="46">
        <v>0</v>
      </c>
      <c r="K11" s="74"/>
      <c r="L11" s="47">
        <f t="shared" si="0"/>
        <v>0</v>
      </c>
      <c r="M11" s="48">
        <f t="shared" si="1"/>
        <v>0</v>
      </c>
      <c r="N11" s="49">
        <f t="shared" si="2"/>
        <v>0</v>
      </c>
      <c r="O11" s="44"/>
      <c r="P11"/>
      <c r="Q11"/>
      <c r="R11"/>
      <c r="S11"/>
      <c r="T11"/>
      <c r="U11"/>
    </row>
    <row r="12" spans="1:21" ht="75" customHeight="1" x14ac:dyDescent="0.25">
      <c r="A12" s="51">
        <v>1836</v>
      </c>
      <c r="B12" s="11">
        <f t="shared" si="3"/>
        <v>1600</v>
      </c>
      <c r="C12" s="5" t="s">
        <v>6</v>
      </c>
      <c r="D12" s="52" t="s">
        <v>87</v>
      </c>
      <c r="E12" s="44"/>
      <c r="F12" s="44" t="s">
        <v>83</v>
      </c>
      <c r="G12" s="44"/>
      <c r="H12" s="45"/>
      <c r="I12" s="44" t="s">
        <v>84</v>
      </c>
      <c r="J12" s="46">
        <v>0</v>
      </c>
      <c r="K12" s="74"/>
      <c r="L12" s="47">
        <f t="shared" si="0"/>
        <v>0</v>
      </c>
      <c r="M12" s="48">
        <f t="shared" si="1"/>
        <v>0</v>
      </c>
      <c r="N12" s="49">
        <f t="shared" si="2"/>
        <v>0</v>
      </c>
      <c r="O12" s="44"/>
    </row>
    <row r="13" spans="1:21" ht="75" customHeight="1" x14ac:dyDescent="0.25">
      <c r="A13" s="5">
        <v>1837</v>
      </c>
      <c r="B13" s="65">
        <f t="shared" si="3"/>
        <v>1600</v>
      </c>
      <c r="C13" s="5" t="s">
        <v>6</v>
      </c>
      <c r="D13" s="66" t="s">
        <v>105</v>
      </c>
      <c r="E13" s="44"/>
      <c r="F13" s="44" t="s">
        <v>83</v>
      </c>
      <c r="G13" s="44"/>
      <c r="H13" s="45"/>
      <c r="I13" s="44" t="s">
        <v>107</v>
      </c>
      <c r="J13" s="46">
        <v>0</v>
      </c>
      <c r="K13" s="74"/>
      <c r="L13" s="47">
        <f t="shared" si="0"/>
        <v>0</v>
      </c>
      <c r="M13" s="48">
        <f t="shared" si="1"/>
        <v>0</v>
      </c>
      <c r="N13" s="49">
        <f t="shared" si="2"/>
        <v>0</v>
      </c>
      <c r="O13" s="44"/>
    </row>
    <row r="14" spans="1:21" ht="75" customHeight="1" x14ac:dyDescent="0.25">
      <c r="A14" s="51">
        <v>1839</v>
      </c>
      <c r="B14" s="11">
        <f t="shared" si="3"/>
        <v>1600</v>
      </c>
      <c r="C14" s="5" t="s">
        <v>6</v>
      </c>
      <c r="D14" s="43" t="s">
        <v>108</v>
      </c>
      <c r="E14" s="44"/>
      <c r="F14" s="44" t="s">
        <v>83</v>
      </c>
      <c r="G14" s="44"/>
      <c r="H14" s="45"/>
      <c r="I14" s="44" t="s">
        <v>107</v>
      </c>
      <c r="J14" s="46">
        <v>0</v>
      </c>
      <c r="K14" s="74"/>
      <c r="L14" s="47">
        <f t="shared" si="0"/>
        <v>0</v>
      </c>
      <c r="M14" s="48">
        <f t="shared" si="1"/>
        <v>0</v>
      </c>
      <c r="N14" s="49">
        <f t="shared" si="2"/>
        <v>0</v>
      </c>
      <c r="O14" s="44"/>
    </row>
    <row r="15" spans="1:21" ht="75" customHeight="1" x14ac:dyDescent="0.25">
      <c r="A15" s="51">
        <v>1840</v>
      </c>
      <c r="B15" s="11">
        <f t="shared" si="3"/>
        <v>1600</v>
      </c>
      <c r="C15" s="22" t="s">
        <v>81</v>
      </c>
      <c r="D15" s="67" t="s">
        <v>104</v>
      </c>
      <c r="E15" s="60"/>
      <c r="F15" s="60" t="s">
        <v>83</v>
      </c>
      <c r="G15" s="60"/>
      <c r="H15" s="61"/>
      <c r="I15" s="44" t="s">
        <v>107</v>
      </c>
      <c r="J15" s="46">
        <v>0</v>
      </c>
      <c r="K15" s="74"/>
      <c r="L15" s="47">
        <f t="shared" si="0"/>
        <v>0</v>
      </c>
      <c r="M15" s="48">
        <f t="shared" si="1"/>
        <v>0</v>
      </c>
      <c r="N15" s="49">
        <f t="shared" si="2"/>
        <v>0</v>
      </c>
      <c r="O15" s="44"/>
    </row>
    <row r="16" spans="1:21" ht="75" customHeight="1" x14ac:dyDescent="0.25">
      <c r="A16" s="51">
        <v>1841</v>
      </c>
      <c r="B16" s="11">
        <f t="shared" si="3"/>
        <v>1600</v>
      </c>
      <c r="C16" s="22" t="s">
        <v>6</v>
      </c>
      <c r="D16" s="24" t="s">
        <v>103</v>
      </c>
      <c r="E16" s="60"/>
      <c r="F16" s="60" t="s">
        <v>83</v>
      </c>
      <c r="G16" s="60"/>
      <c r="H16" s="61"/>
      <c r="I16" s="44" t="s">
        <v>107</v>
      </c>
      <c r="J16" s="46">
        <v>0</v>
      </c>
      <c r="K16" s="74"/>
      <c r="L16" s="47">
        <f t="shared" si="0"/>
        <v>0</v>
      </c>
      <c r="M16" s="48">
        <f t="shared" si="1"/>
        <v>0</v>
      </c>
      <c r="N16" s="49">
        <f t="shared" si="2"/>
        <v>0</v>
      </c>
      <c r="O16" s="44"/>
    </row>
    <row r="17" spans="1:15" ht="75" customHeight="1" x14ac:dyDescent="0.25">
      <c r="A17" s="5">
        <v>1842</v>
      </c>
      <c r="B17" s="11">
        <f t="shared" si="3"/>
        <v>1600</v>
      </c>
      <c r="C17" s="22" t="s">
        <v>6</v>
      </c>
      <c r="D17" s="24" t="s">
        <v>102</v>
      </c>
      <c r="E17" s="60"/>
      <c r="F17" s="60" t="s">
        <v>83</v>
      </c>
      <c r="G17" s="60"/>
      <c r="H17" s="61"/>
      <c r="I17" s="44" t="s">
        <v>107</v>
      </c>
      <c r="J17" s="46">
        <v>0</v>
      </c>
      <c r="K17" s="74"/>
      <c r="L17" s="47">
        <f t="shared" si="0"/>
        <v>0</v>
      </c>
      <c r="M17" s="48">
        <f t="shared" si="1"/>
        <v>0</v>
      </c>
      <c r="N17" s="49">
        <f t="shared" si="2"/>
        <v>0</v>
      </c>
      <c r="O17" s="44"/>
    </row>
    <row r="18" spans="1:15" ht="75" customHeight="1" x14ac:dyDescent="0.25">
      <c r="A18" s="51">
        <v>1843</v>
      </c>
      <c r="B18" s="11">
        <f t="shared" si="3"/>
        <v>1600</v>
      </c>
      <c r="C18" s="63" t="s">
        <v>6</v>
      </c>
      <c r="D18" s="27" t="s">
        <v>101</v>
      </c>
      <c r="E18" s="60"/>
      <c r="F18" s="60" t="s">
        <v>83</v>
      </c>
      <c r="G18" s="60"/>
      <c r="H18" s="61"/>
      <c r="I18" s="44" t="s">
        <v>107</v>
      </c>
      <c r="J18" s="46">
        <v>0</v>
      </c>
      <c r="K18" s="74"/>
      <c r="L18" s="47">
        <f t="shared" si="0"/>
        <v>0</v>
      </c>
      <c r="M18" s="48">
        <f t="shared" si="1"/>
        <v>0</v>
      </c>
      <c r="N18" s="49">
        <f t="shared" si="2"/>
        <v>0</v>
      </c>
      <c r="O18" s="44"/>
    </row>
    <row r="19" spans="1:15" ht="75" customHeight="1" x14ac:dyDescent="0.25">
      <c r="A19" s="5">
        <v>1845</v>
      </c>
      <c r="B19" s="11">
        <f t="shared" si="3"/>
        <v>1600</v>
      </c>
      <c r="C19" s="22" t="s">
        <v>6</v>
      </c>
      <c r="D19" s="62" t="s">
        <v>100</v>
      </c>
      <c r="E19" s="60"/>
      <c r="F19" s="60" t="s">
        <v>83</v>
      </c>
      <c r="G19" s="60"/>
      <c r="H19" s="61"/>
      <c r="I19" s="44" t="s">
        <v>107</v>
      </c>
      <c r="J19" s="46">
        <v>0</v>
      </c>
      <c r="K19" s="74"/>
      <c r="L19" s="47">
        <f t="shared" si="0"/>
        <v>0</v>
      </c>
      <c r="M19" s="48">
        <f t="shared" si="1"/>
        <v>0</v>
      </c>
      <c r="N19" s="49">
        <f t="shared" si="2"/>
        <v>0</v>
      </c>
      <c r="O19" s="44"/>
    </row>
    <row r="20" spans="1:15" ht="75" customHeight="1" x14ac:dyDescent="0.25">
      <c r="A20" s="51">
        <v>1846</v>
      </c>
      <c r="B20" s="11">
        <f t="shared" si="3"/>
        <v>1600</v>
      </c>
      <c r="C20" s="5" t="s">
        <v>6</v>
      </c>
      <c r="D20" s="68" t="s">
        <v>99</v>
      </c>
      <c r="E20" s="44"/>
      <c r="F20" s="44" t="s">
        <v>83</v>
      </c>
      <c r="G20" s="44"/>
      <c r="H20" s="45"/>
      <c r="I20" s="44" t="s">
        <v>107</v>
      </c>
      <c r="J20" s="46">
        <v>0</v>
      </c>
      <c r="K20" s="74"/>
      <c r="L20" s="47">
        <f t="shared" si="0"/>
        <v>0</v>
      </c>
      <c r="M20" s="48">
        <f t="shared" si="1"/>
        <v>0</v>
      </c>
      <c r="N20" s="49">
        <f t="shared" si="2"/>
        <v>0</v>
      </c>
      <c r="O20" s="44"/>
    </row>
    <row r="21" spans="1:15" ht="75" customHeight="1" x14ac:dyDescent="0.25">
      <c r="A21" s="51">
        <v>1847</v>
      </c>
      <c r="B21" s="11">
        <f t="shared" si="3"/>
        <v>1600</v>
      </c>
      <c r="C21" s="22" t="s">
        <v>6</v>
      </c>
      <c r="D21" s="27" t="s">
        <v>98</v>
      </c>
      <c r="E21" s="60"/>
      <c r="F21" s="60" t="s">
        <v>83</v>
      </c>
      <c r="G21" s="60"/>
      <c r="H21" s="61"/>
      <c r="I21" s="44" t="s">
        <v>107</v>
      </c>
      <c r="J21" s="46">
        <v>0</v>
      </c>
      <c r="K21" s="74"/>
      <c r="L21" s="47">
        <f t="shared" si="0"/>
        <v>0</v>
      </c>
      <c r="M21" s="48">
        <f t="shared" si="1"/>
        <v>0</v>
      </c>
      <c r="N21" s="49">
        <f t="shared" si="2"/>
        <v>0</v>
      </c>
      <c r="O21" s="44"/>
    </row>
    <row r="22" spans="1:15" ht="89.25" customHeight="1" x14ac:dyDescent="0.25">
      <c r="A22" s="51">
        <v>1850</v>
      </c>
      <c r="B22" s="11">
        <f t="shared" si="3"/>
        <v>1600</v>
      </c>
      <c r="C22" s="22" t="s">
        <v>19</v>
      </c>
      <c r="D22" s="26" t="s">
        <v>97</v>
      </c>
      <c r="E22" s="60"/>
      <c r="F22" s="60" t="s">
        <v>83</v>
      </c>
      <c r="G22" s="60"/>
      <c r="H22" s="61"/>
      <c r="I22" s="44" t="s">
        <v>107</v>
      </c>
      <c r="J22" s="46">
        <v>0</v>
      </c>
      <c r="K22" s="74"/>
      <c r="L22" s="47">
        <f t="shared" si="0"/>
        <v>0</v>
      </c>
      <c r="M22" s="48">
        <f t="shared" si="1"/>
        <v>0</v>
      </c>
      <c r="N22" s="49">
        <f t="shared" si="2"/>
        <v>0</v>
      </c>
      <c r="O22" s="44"/>
    </row>
    <row r="23" spans="1:15" ht="75" customHeight="1" x14ac:dyDescent="0.25">
      <c r="A23" s="51">
        <v>1851</v>
      </c>
      <c r="B23" s="11">
        <f t="shared" si="3"/>
        <v>1600</v>
      </c>
      <c r="C23" s="5" t="s">
        <v>6</v>
      </c>
      <c r="D23" s="68" t="s">
        <v>96</v>
      </c>
      <c r="E23" s="44"/>
      <c r="F23" s="44" t="s">
        <v>83</v>
      </c>
      <c r="G23" s="44"/>
      <c r="H23" s="45"/>
      <c r="I23" s="44" t="s">
        <v>107</v>
      </c>
      <c r="J23" s="46">
        <v>0</v>
      </c>
      <c r="K23" s="74"/>
      <c r="L23" s="47">
        <f t="shared" si="0"/>
        <v>0</v>
      </c>
      <c r="M23" s="48">
        <f t="shared" si="1"/>
        <v>0</v>
      </c>
      <c r="N23" s="49">
        <f t="shared" si="2"/>
        <v>0</v>
      </c>
      <c r="O23" s="44"/>
    </row>
    <row r="24" spans="1:15" ht="75" customHeight="1" x14ac:dyDescent="0.2">
      <c r="A24" s="39" t="s">
        <v>80</v>
      </c>
      <c r="B24" s="40"/>
      <c r="C24" s="41"/>
      <c r="D24" s="41"/>
      <c r="E24" s="42"/>
      <c r="F24" s="41"/>
      <c r="G24" s="41"/>
      <c r="H24" s="41"/>
      <c r="I24" s="41"/>
      <c r="J24" s="41"/>
      <c r="K24" s="75"/>
      <c r="L24" s="36" t="e">
        <f>SUM(#REF!)</f>
        <v>#REF!</v>
      </c>
      <c r="M24" s="37" t="e">
        <f t="shared" si="1"/>
        <v>#REF!</v>
      </c>
      <c r="N24" s="36" t="e">
        <f>SUM(#REF!)</f>
        <v>#REF!</v>
      </c>
      <c r="O24" s="38"/>
    </row>
    <row r="25" spans="1:15" ht="35.25" customHeight="1" x14ac:dyDescent="0.35">
      <c r="C25" s="71"/>
      <c r="D25" s="71"/>
      <c r="E25" s="71"/>
      <c r="F25" s="71"/>
      <c r="G25" s="71"/>
      <c r="H25" s="71"/>
      <c r="I25" s="71"/>
    </row>
    <row r="26" spans="1:15" ht="15" customHeight="1" x14ac:dyDescent="0.2">
      <c r="J26" s="57"/>
      <c r="K26" s="57"/>
      <c r="L26" s="57"/>
      <c r="M26" s="57"/>
      <c r="N26" s="57"/>
    </row>
    <row r="27" spans="1:15" ht="15" customHeight="1" x14ac:dyDescent="0.2">
      <c r="A27" s="56"/>
      <c r="J27" s="57"/>
      <c r="K27" s="57"/>
      <c r="L27" s="57"/>
      <c r="M27" s="57"/>
      <c r="N27" s="57"/>
    </row>
  </sheetData>
  <sheetProtection algorithmName="SHA-512" hashValue="ks3sMUSAMl570G/35YjPb5f5IJl7++r7+aA7b83okBADQeso/zwN+kg3fXLf+A+qTrWuEkyIm2DtQL3IfMAjmQ==" saltValue="d6mAZ5w3EuWXibVnvsQeeQ==" spinCount="100000" sheet="1" objects="1" scenarios="1"/>
  <sortState xmlns:xlrd2="http://schemas.microsoft.com/office/spreadsheetml/2017/richdata2" ref="A3:O23">
    <sortCondition ref="A3:A23"/>
  </sortState>
  <mergeCells count="2">
    <mergeCell ref="A1:O1"/>
    <mergeCell ref="C25:I25"/>
  </mergeCells>
  <pageMargins left="0.25" right="0.25" top="0.75" bottom="0.75" header="0.3" footer="0.3"/>
  <pageSetup scale="59" fitToHeight="0" orientation="landscape" r:id="rId1"/>
  <headerFooter>
    <oddHeader>&amp;C&amp;"Arial,Bold"&amp;14SCBE Division of Nutrition Services
2022-2023 FFVP BID
1st Semester (August 15, 2022- December 9, 2022)</oddHeader>
  </headerFooter>
  <rowBreaks count="1" manualBreakCount="1">
    <brk id="1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view="pageLayout" zoomScaleNormal="100" workbookViewId="0">
      <selection activeCell="B3" sqref="B3:F34"/>
    </sheetView>
  </sheetViews>
  <sheetFormatPr defaultColWidth="8" defaultRowHeight="12.75" x14ac:dyDescent="0.2"/>
  <cols>
    <col min="2" max="5" width="12.7109375" customWidth="1"/>
    <col min="6" max="6" width="32.7109375" customWidth="1"/>
  </cols>
  <sheetData>
    <row r="1" spans="1:15" ht="18.75" x14ac:dyDescent="0.3">
      <c r="A1" s="1"/>
      <c r="B1" s="2"/>
      <c r="C1" s="2"/>
      <c r="D1" s="2"/>
      <c r="E1" s="2"/>
      <c r="F1" s="3"/>
      <c r="G1" s="1"/>
      <c r="H1" s="1"/>
    </row>
    <row r="2" spans="1:15" ht="19.5" thickBot="1" x14ac:dyDescent="0.35">
      <c r="A2" s="1"/>
      <c r="B2" s="2"/>
      <c r="C2" s="2"/>
      <c r="D2" s="2"/>
      <c r="E2" s="2"/>
      <c r="F2" s="3"/>
      <c r="G2" s="1"/>
      <c r="H2" s="1"/>
    </row>
    <row r="3" spans="1:15" ht="32.25" thickBot="1" x14ac:dyDescent="0.3">
      <c r="A3" s="4"/>
      <c r="B3" s="7" t="s">
        <v>8</v>
      </c>
      <c r="C3" s="7" t="s">
        <v>16</v>
      </c>
      <c r="D3" s="7" t="s">
        <v>11</v>
      </c>
      <c r="E3" s="8" t="s">
        <v>7</v>
      </c>
      <c r="F3" s="15" t="s">
        <v>0</v>
      </c>
      <c r="G3" s="4"/>
      <c r="H3" s="4"/>
    </row>
    <row r="4" spans="1:15" ht="60" x14ac:dyDescent="0.2">
      <c r="B4" s="5">
        <v>1137</v>
      </c>
      <c r="C4" s="11">
        <v>7440</v>
      </c>
      <c r="D4" s="14">
        <f>(C4/12)</f>
        <v>620</v>
      </c>
      <c r="E4" s="5" t="s">
        <v>6</v>
      </c>
      <c r="F4" s="20" t="s">
        <v>22</v>
      </c>
      <c r="O4" s="10"/>
    </row>
    <row r="5" spans="1:15" ht="75" x14ac:dyDescent="0.2">
      <c r="B5" s="5">
        <v>1138</v>
      </c>
      <c r="C5" s="11">
        <v>6000</v>
      </c>
      <c r="D5" s="14">
        <f t="shared" ref="D5:D34" si="0">(C5/12)</f>
        <v>500</v>
      </c>
      <c r="E5" s="5" t="s">
        <v>6</v>
      </c>
      <c r="F5" s="20" t="s">
        <v>23</v>
      </c>
    </row>
    <row r="6" spans="1:15" ht="75" x14ac:dyDescent="0.2">
      <c r="B6" s="5">
        <v>1146</v>
      </c>
      <c r="C6" s="11">
        <v>1500</v>
      </c>
      <c r="D6" s="14">
        <f t="shared" si="0"/>
        <v>125</v>
      </c>
      <c r="E6" s="5" t="s">
        <v>6</v>
      </c>
      <c r="F6" s="20" t="s">
        <v>24</v>
      </c>
    </row>
    <row r="7" spans="1:15" ht="54.75" customHeight="1" x14ac:dyDescent="0.2">
      <c r="B7" s="25">
        <v>1155</v>
      </c>
      <c r="C7" s="11">
        <v>700</v>
      </c>
      <c r="D7" s="14">
        <f t="shared" si="0"/>
        <v>58.333333333333336</v>
      </c>
      <c r="E7" s="5" t="s">
        <v>6</v>
      </c>
      <c r="F7" s="26" t="s">
        <v>51</v>
      </c>
    </row>
    <row r="8" spans="1:15" ht="75" x14ac:dyDescent="0.2">
      <c r="B8" s="5">
        <v>1156</v>
      </c>
      <c r="C8" s="11">
        <v>300</v>
      </c>
      <c r="D8" s="14">
        <f t="shared" si="0"/>
        <v>25</v>
      </c>
      <c r="E8" s="5" t="s">
        <v>10</v>
      </c>
      <c r="F8" s="20" t="s">
        <v>26</v>
      </c>
    </row>
    <row r="9" spans="1:15" ht="45" x14ac:dyDescent="0.2">
      <c r="B9" s="5">
        <v>1158</v>
      </c>
      <c r="C9" s="11">
        <v>6080</v>
      </c>
      <c r="D9" s="14">
        <f t="shared" si="0"/>
        <v>506.66666666666669</v>
      </c>
      <c r="E9" s="5" t="s">
        <v>6</v>
      </c>
      <c r="F9" s="20" t="s">
        <v>28</v>
      </c>
    </row>
    <row r="10" spans="1:15" ht="60" x14ac:dyDescent="0.2">
      <c r="B10" s="5">
        <v>1166</v>
      </c>
      <c r="C10" s="11">
        <v>2350</v>
      </c>
      <c r="D10" s="14">
        <f t="shared" si="0"/>
        <v>195.83333333333334</v>
      </c>
      <c r="E10" s="5" t="s">
        <v>6</v>
      </c>
      <c r="F10" s="20" t="s">
        <v>29</v>
      </c>
    </row>
    <row r="11" spans="1:15" ht="90" x14ac:dyDescent="0.2">
      <c r="B11" s="5">
        <v>1428</v>
      </c>
      <c r="C11" s="11">
        <v>1000</v>
      </c>
      <c r="D11" s="14">
        <f t="shared" si="0"/>
        <v>83.333333333333329</v>
      </c>
      <c r="E11" s="5" t="s">
        <v>9</v>
      </c>
      <c r="F11" s="20" t="s">
        <v>30</v>
      </c>
    </row>
    <row r="12" spans="1:15" ht="90" x14ac:dyDescent="0.2">
      <c r="B12" s="5">
        <v>1438</v>
      </c>
      <c r="C12" s="11">
        <v>2000</v>
      </c>
      <c r="D12" s="14">
        <f t="shared" si="0"/>
        <v>166.66666666666666</v>
      </c>
      <c r="E12" s="5" t="s">
        <v>9</v>
      </c>
      <c r="F12" s="21" t="s">
        <v>20</v>
      </c>
    </row>
    <row r="13" spans="1:15" ht="75" x14ac:dyDescent="0.2">
      <c r="B13" s="5">
        <v>1442</v>
      </c>
      <c r="C13" s="11">
        <v>2000</v>
      </c>
      <c r="D13" s="14">
        <f t="shared" si="0"/>
        <v>166.66666666666666</v>
      </c>
      <c r="E13" s="5" t="s">
        <v>9</v>
      </c>
      <c r="F13" s="20" t="s">
        <v>31</v>
      </c>
    </row>
    <row r="14" spans="1:15" ht="120" x14ac:dyDescent="0.2">
      <c r="B14" s="22">
        <v>1449</v>
      </c>
      <c r="C14" s="11">
        <v>3000</v>
      </c>
      <c r="D14" s="14">
        <f t="shared" si="0"/>
        <v>250</v>
      </c>
      <c r="E14" s="5" t="s">
        <v>18</v>
      </c>
      <c r="F14" s="29" t="s">
        <v>55</v>
      </c>
    </row>
    <row r="15" spans="1:15" ht="60" x14ac:dyDescent="0.2">
      <c r="B15" s="5">
        <v>1455</v>
      </c>
      <c r="C15" s="11">
        <v>6000</v>
      </c>
      <c r="D15" s="14">
        <f t="shared" si="0"/>
        <v>500</v>
      </c>
      <c r="E15" s="5" t="s">
        <v>6</v>
      </c>
      <c r="F15" s="20" t="s">
        <v>32</v>
      </c>
    </row>
    <row r="16" spans="1:15" ht="60" x14ac:dyDescent="0.2">
      <c r="B16" s="5">
        <v>1464</v>
      </c>
      <c r="C16" s="11">
        <v>450</v>
      </c>
      <c r="D16" s="14">
        <f t="shared" si="0"/>
        <v>37.5</v>
      </c>
      <c r="E16" s="5" t="s">
        <v>9</v>
      </c>
      <c r="F16" s="20" t="s">
        <v>38</v>
      </c>
    </row>
    <row r="17" spans="2:6" ht="60" x14ac:dyDescent="0.2">
      <c r="B17" s="5">
        <v>1465</v>
      </c>
      <c r="C17" s="11">
        <v>650</v>
      </c>
      <c r="D17" s="14">
        <f t="shared" si="0"/>
        <v>54.166666666666664</v>
      </c>
      <c r="E17" s="5" t="s">
        <v>9</v>
      </c>
      <c r="F17" s="20" t="s">
        <v>39</v>
      </c>
    </row>
    <row r="18" spans="2:6" ht="75" x14ac:dyDescent="0.2">
      <c r="B18" s="22">
        <v>1472</v>
      </c>
      <c r="C18" s="11">
        <v>2500</v>
      </c>
      <c r="D18" s="14">
        <f t="shared" si="0"/>
        <v>208.33333333333334</v>
      </c>
      <c r="E18" s="5" t="s">
        <v>6</v>
      </c>
      <c r="F18" s="20" t="s">
        <v>54</v>
      </c>
    </row>
    <row r="19" spans="2:6" ht="45" x14ac:dyDescent="0.2">
      <c r="B19" s="5">
        <v>1481</v>
      </c>
      <c r="C19" s="11">
        <v>400</v>
      </c>
      <c r="D19" s="14">
        <f t="shared" si="0"/>
        <v>33.333333333333336</v>
      </c>
      <c r="E19" s="5" t="s">
        <v>9</v>
      </c>
      <c r="F19" s="20" t="s">
        <v>33</v>
      </c>
    </row>
    <row r="20" spans="2:6" ht="60" x14ac:dyDescent="0.2">
      <c r="B20" s="5">
        <v>1484</v>
      </c>
      <c r="C20" s="12">
        <v>960</v>
      </c>
      <c r="D20" s="14">
        <f t="shared" si="0"/>
        <v>80</v>
      </c>
      <c r="E20" s="5" t="s">
        <v>9</v>
      </c>
      <c r="F20" s="24" t="s">
        <v>40</v>
      </c>
    </row>
    <row r="21" spans="2:6" ht="135" x14ac:dyDescent="0.2">
      <c r="B21" s="5">
        <v>1485</v>
      </c>
      <c r="C21" s="11">
        <v>3400</v>
      </c>
      <c r="D21" s="14">
        <f t="shared" si="0"/>
        <v>283.33333333333331</v>
      </c>
      <c r="E21" s="22" t="s">
        <v>9</v>
      </c>
      <c r="F21" s="29" t="s">
        <v>59</v>
      </c>
    </row>
    <row r="22" spans="2:6" ht="90" x14ac:dyDescent="0.2">
      <c r="B22" s="17">
        <v>1487</v>
      </c>
      <c r="C22" s="11">
        <v>250</v>
      </c>
      <c r="D22" s="14">
        <f t="shared" si="0"/>
        <v>20.833333333333332</v>
      </c>
      <c r="E22" s="5" t="s">
        <v>6</v>
      </c>
      <c r="F22" s="20" t="s">
        <v>34</v>
      </c>
    </row>
    <row r="23" spans="2:6" ht="90" x14ac:dyDescent="0.2">
      <c r="B23" s="5">
        <v>1488</v>
      </c>
      <c r="C23" s="13">
        <v>2000</v>
      </c>
      <c r="D23" s="14">
        <f t="shared" si="0"/>
        <v>166.66666666666666</v>
      </c>
      <c r="E23" s="5" t="s">
        <v>6</v>
      </c>
      <c r="F23" s="20" t="s">
        <v>35</v>
      </c>
    </row>
    <row r="24" spans="2:6" ht="105" x14ac:dyDescent="0.2">
      <c r="B24" s="22">
        <v>1595</v>
      </c>
      <c r="C24" s="11">
        <v>3300</v>
      </c>
      <c r="D24" s="14">
        <f t="shared" si="0"/>
        <v>275</v>
      </c>
      <c r="E24" s="5" t="s">
        <v>19</v>
      </c>
      <c r="F24" s="23" t="s">
        <v>41</v>
      </c>
    </row>
    <row r="25" spans="2:6" ht="180" x14ac:dyDescent="0.2">
      <c r="B25" s="22">
        <v>1597</v>
      </c>
      <c r="C25" s="11">
        <v>3500</v>
      </c>
      <c r="D25" s="14">
        <f t="shared" si="0"/>
        <v>291.66666666666669</v>
      </c>
      <c r="E25" s="5" t="s">
        <v>9</v>
      </c>
      <c r="F25" s="28" t="s">
        <v>53</v>
      </c>
    </row>
    <row r="26" spans="2:6" ht="75" x14ac:dyDescent="0.2">
      <c r="B26" s="5">
        <v>1643</v>
      </c>
      <c r="C26" s="11">
        <v>1500</v>
      </c>
      <c r="D26" s="14">
        <f t="shared" si="0"/>
        <v>125</v>
      </c>
      <c r="E26" s="5" t="s">
        <v>6</v>
      </c>
      <c r="F26" s="20" t="s">
        <v>36</v>
      </c>
    </row>
    <row r="27" spans="2:6" ht="75" x14ac:dyDescent="0.2">
      <c r="B27" s="5">
        <v>1709</v>
      </c>
      <c r="C27" s="11">
        <v>1540</v>
      </c>
      <c r="D27" s="14">
        <f t="shared" si="0"/>
        <v>128.33333333333334</v>
      </c>
      <c r="E27" s="5" t="s">
        <v>6</v>
      </c>
      <c r="F27" s="20" t="s">
        <v>21</v>
      </c>
    </row>
    <row r="28" spans="2:6" ht="75" x14ac:dyDescent="0.2">
      <c r="B28" s="18">
        <v>1742</v>
      </c>
      <c r="C28" s="11">
        <v>1600</v>
      </c>
      <c r="D28" s="14">
        <f t="shared" si="0"/>
        <v>133.33333333333334</v>
      </c>
      <c r="E28" s="5" t="s">
        <v>6</v>
      </c>
      <c r="F28" s="19" t="s">
        <v>25</v>
      </c>
    </row>
    <row r="29" spans="2:6" ht="75" x14ac:dyDescent="0.2">
      <c r="B29" s="5">
        <v>1790</v>
      </c>
      <c r="C29" s="11">
        <v>200</v>
      </c>
      <c r="D29" s="14">
        <f t="shared" si="0"/>
        <v>16.666666666666668</v>
      </c>
      <c r="E29" s="5" t="s">
        <v>10</v>
      </c>
      <c r="F29" s="20" t="s">
        <v>27</v>
      </c>
    </row>
    <row r="30" spans="2:6" ht="120" x14ac:dyDescent="0.2">
      <c r="B30" s="5">
        <v>1831</v>
      </c>
      <c r="C30" s="11">
        <v>4000</v>
      </c>
      <c r="D30" s="14">
        <f t="shared" si="0"/>
        <v>333.33333333333331</v>
      </c>
      <c r="E30" s="5" t="s">
        <v>18</v>
      </c>
      <c r="F30" s="20" t="s">
        <v>58</v>
      </c>
    </row>
    <row r="31" spans="2:6" ht="120" x14ac:dyDescent="0.2">
      <c r="B31" s="5">
        <v>1832</v>
      </c>
      <c r="C31" s="11">
        <v>1500</v>
      </c>
      <c r="D31" s="14">
        <f t="shared" si="0"/>
        <v>125</v>
      </c>
      <c r="E31" s="5" t="s">
        <v>18</v>
      </c>
      <c r="F31" s="20" t="s">
        <v>57</v>
      </c>
    </row>
    <row r="32" spans="2:6" ht="90" x14ac:dyDescent="0.2">
      <c r="B32" s="5">
        <v>1833</v>
      </c>
      <c r="C32" s="11">
        <v>1500</v>
      </c>
      <c r="D32" s="14">
        <f t="shared" si="0"/>
        <v>125</v>
      </c>
      <c r="E32" s="5" t="s">
        <v>17</v>
      </c>
      <c r="F32" s="20" t="s">
        <v>37</v>
      </c>
    </row>
    <row r="33" spans="2:6" ht="120" x14ac:dyDescent="0.2">
      <c r="B33" s="5">
        <v>1866</v>
      </c>
      <c r="C33" s="11">
        <v>3400</v>
      </c>
      <c r="D33" s="14">
        <f t="shared" si="0"/>
        <v>283.33333333333331</v>
      </c>
      <c r="E33" s="5" t="s">
        <v>9</v>
      </c>
      <c r="F33" s="29" t="s">
        <v>56</v>
      </c>
    </row>
    <row r="34" spans="2:6" ht="75" x14ac:dyDescent="0.2">
      <c r="B34" s="22">
        <v>1907</v>
      </c>
      <c r="C34" s="11">
        <v>200</v>
      </c>
      <c r="D34" s="14">
        <f t="shared" si="0"/>
        <v>16.666666666666668</v>
      </c>
      <c r="E34" s="5" t="s">
        <v>9</v>
      </c>
      <c r="F34" s="30" t="s">
        <v>60</v>
      </c>
    </row>
  </sheetData>
  <sheetProtection password="C5C4" sheet="1" selectLockedCells="1" selectUnlockedCells="1"/>
  <pageMargins left="0.7" right="0.7" top="0.75" bottom="0.75" header="0.3" footer="0.3"/>
  <pageSetup scale="65" orientation="portrait" r:id="rId1"/>
  <headerFooter>
    <oddHeader>&amp;CShelby County Board of Education (SCBE)
2016-2017 SY (1st Quarter August - October 2016) Produce - Fresh Fruits &amp; Vegetables Bid 
Direct to Schools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view="pageLayout" zoomScaleNormal="100" workbookViewId="0">
      <selection activeCell="F20" sqref="F20"/>
    </sheetView>
  </sheetViews>
  <sheetFormatPr defaultRowHeight="12.75" x14ac:dyDescent="0.2"/>
  <cols>
    <col min="2" max="2" width="17.140625" customWidth="1"/>
    <col min="3" max="3" width="18.85546875" customWidth="1"/>
    <col min="4" max="4" width="19.28515625" customWidth="1"/>
    <col min="5" max="5" width="33.140625" customWidth="1"/>
  </cols>
  <sheetData>
    <row r="1" spans="1:5" ht="29.25" customHeight="1" thickBot="1" x14ac:dyDescent="0.25"/>
    <row r="2" spans="1:5" ht="32.25" thickBot="1" x14ac:dyDescent="0.25">
      <c r="A2" s="7" t="s">
        <v>8</v>
      </c>
      <c r="B2" s="7" t="s">
        <v>16</v>
      </c>
      <c r="C2" s="7" t="s">
        <v>11</v>
      </c>
      <c r="D2" s="8" t="s">
        <v>7</v>
      </c>
      <c r="E2" s="15" t="s">
        <v>0</v>
      </c>
    </row>
    <row r="3" spans="1:5" ht="60" x14ac:dyDescent="0.2">
      <c r="A3" s="5">
        <v>1137</v>
      </c>
      <c r="B3" s="11">
        <v>560</v>
      </c>
      <c r="C3" s="14">
        <v>280</v>
      </c>
      <c r="D3" s="5" t="s">
        <v>6</v>
      </c>
      <c r="E3" s="20" t="s">
        <v>22</v>
      </c>
    </row>
    <row r="4" spans="1:5" ht="75" x14ac:dyDescent="0.2">
      <c r="A4" s="5">
        <v>1146</v>
      </c>
      <c r="B4" s="11">
        <v>1500</v>
      </c>
      <c r="C4" s="14">
        <v>375</v>
      </c>
      <c r="D4" s="5" t="s">
        <v>6</v>
      </c>
      <c r="E4" s="20" t="s">
        <v>24</v>
      </c>
    </row>
    <row r="5" spans="1:5" ht="79.5" customHeight="1" x14ac:dyDescent="0.2">
      <c r="A5" s="5">
        <v>1155</v>
      </c>
      <c r="B5" s="11">
        <v>2100</v>
      </c>
      <c r="C5" s="14">
        <v>1050</v>
      </c>
      <c r="D5" s="5" t="s">
        <v>6</v>
      </c>
      <c r="E5" s="26" t="s">
        <v>51</v>
      </c>
    </row>
    <row r="6" spans="1:5" ht="45" x14ac:dyDescent="0.2">
      <c r="A6" s="5">
        <v>1158</v>
      </c>
      <c r="B6" s="11">
        <v>920</v>
      </c>
      <c r="C6" s="14">
        <v>306</v>
      </c>
      <c r="D6" s="5" t="s">
        <v>6</v>
      </c>
      <c r="E6" s="20" t="s">
        <v>28</v>
      </c>
    </row>
    <row r="7" spans="1:5" ht="71.25" customHeight="1" x14ac:dyDescent="0.2">
      <c r="A7" s="5">
        <v>1161</v>
      </c>
      <c r="B7" s="11">
        <v>370</v>
      </c>
      <c r="C7" s="14">
        <v>370</v>
      </c>
      <c r="D7" s="5" t="s">
        <v>6</v>
      </c>
      <c r="E7" s="20" t="s">
        <v>61</v>
      </c>
    </row>
    <row r="8" spans="1:5" ht="71.25" customHeight="1" x14ac:dyDescent="0.2">
      <c r="A8" s="5">
        <v>1166</v>
      </c>
      <c r="B8" s="11">
        <v>1150</v>
      </c>
      <c r="C8" s="14">
        <v>288</v>
      </c>
      <c r="D8" s="5" t="s">
        <v>6</v>
      </c>
      <c r="E8" s="20" t="s">
        <v>29</v>
      </c>
    </row>
    <row r="9" spans="1:5" ht="62.25" customHeight="1" x14ac:dyDescent="0.2">
      <c r="A9" s="5">
        <v>1171</v>
      </c>
      <c r="B9" s="11">
        <v>200</v>
      </c>
      <c r="C9" s="14">
        <v>200</v>
      </c>
      <c r="D9" s="5" t="s">
        <v>6</v>
      </c>
      <c r="E9" s="31" t="s">
        <v>62</v>
      </c>
    </row>
    <row r="10" spans="1:5" ht="78.75" customHeight="1" x14ac:dyDescent="0.2">
      <c r="A10" s="5">
        <v>1176</v>
      </c>
      <c r="B10" s="11">
        <v>370</v>
      </c>
      <c r="C10" s="14">
        <v>370</v>
      </c>
      <c r="D10" s="5"/>
      <c r="E10" s="31" t="s">
        <v>63</v>
      </c>
    </row>
    <row r="11" spans="1:5" ht="75" x14ac:dyDescent="0.2">
      <c r="A11" s="18">
        <v>1436</v>
      </c>
      <c r="B11" s="11">
        <v>1500</v>
      </c>
      <c r="C11" s="14">
        <v>375</v>
      </c>
      <c r="D11" s="5" t="s">
        <v>6</v>
      </c>
      <c r="E11" s="19" t="s">
        <v>52</v>
      </c>
    </row>
    <row r="12" spans="1:5" ht="90" x14ac:dyDescent="0.2">
      <c r="A12" s="22">
        <v>1595</v>
      </c>
      <c r="B12" s="11">
        <v>700</v>
      </c>
      <c r="C12" s="14">
        <v>350</v>
      </c>
      <c r="D12" s="5" t="s">
        <v>19</v>
      </c>
      <c r="E12" s="23" t="s">
        <v>41</v>
      </c>
    </row>
    <row r="13" spans="1:5" ht="75" x14ac:dyDescent="0.2">
      <c r="A13" s="5">
        <v>1709</v>
      </c>
      <c r="B13" s="11">
        <v>560</v>
      </c>
      <c r="C13" s="14">
        <v>280</v>
      </c>
      <c r="D13" s="5" t="s">
        <v>6</v>
      </c>
      <c r="E13" s="20" t="s">
        <v>21</v>
      </c>
    </row>
    <row r="14" spans="1:5" ht="58.5" customHeight="1" x14ac:dyDescent="0.2">
      <c r="A14" s="18">
        <v>1738</v>
      </c>
      <c r="B14" s="11">
        <v>700</v>
      </c>
      <c r="C14" s="14">
        <v>350</v>
      </c>
      <c r="D14" s="5" t="s">
        <v>6</v>
      </c>
      <c r="E14" s="19" t="s">
        <v>50</v>
      </c>
    </row>
    <row r="15" spans="1:5" ht="75" x14ac:dyDescent="0.2">
      <c r="A15" s="18">
        <v>1740</v>
      </c>
      <c r="B15" s="11">
        <v>1000</v>
      </c>
      <c r="C15" s="14">
        <v>500</v>
      </c>
      <c r="D15" s="5" t="s">
        <v>6</v>
      </c>
      <c r="E15" s="26" t="s">
        <v>42</v>
      </c>
    </row>
    <row r="16" spans="1:5" ht="75" x14ac:dyDescent="0.2">
      <c r="A16" s="18">
        <v>1742</v>
      </c>
      <c r="B16" s="11">
        <v>1400</v>
      </c>
      <c r="C16" s="14">
        <v>700</v>
      </c>
      <c r="D16" s="5" t="s">
        <v>6</v>
      </c>
      <c r="E16" s="19" t="s">
        <v>25</v>
      </c>
    </row>
    <row r="17" spans="1:5" ht="60" x14ac:dyDescent="0.2">
      <c r="A17" s="18">
        <v>1743</v>
      </c>
      <c r="B17" s="14">
        <v>700</v>
      </c>
      <c r="C17" s="14">
        <v>350</v>
      </c>
      <c r="D17" s="5" t="s">
        <v>6</v>
      </c>
      <c r="E17" s="27" t="s">
        <v>43</v>
      </c>
    </row>
    <row r="18" spans="1:5" ht="90" x14ac:dyDescent="0.2">
      <c r="A18" s="18">
        <v>1744</v>
      </c>
      <c r="B18" s="11">
        <v>1400</v>
      </c>
      <c r="C18" s="14">
        <v>700</v>
      </c>
      <c r="D18" s="5" t="s">
        <v>6</v>
      </c>
      <c r="E18" s="26" t="s">
        <v>48</v>
      </c>
    </row>
    <row r="19" spans="1:5" ht="60" x14ac:dyDescent="0.2">
      <c r="A19" s="25">
        <v>1810</v>
      </c>
      <c r="B19" s="14">
        <v>700</v>
      </c>
      <c r="C19" s="14">
        <v>350</v>
      </c>
      <c r="D19" s="5" t="s">
        <v>6</v>
      </c>
      <c r="E19" s="26" t="s">
        <v>49</v>
      </c>
    </row>
    <row r="20" spans="1:5" ht="75" x14ac:dyDescent="0.2">
      <c r="A20" s="18">
        <v>1834</v>
      </c>
      <c r="B20" s="14">
        <v>700</v>
      </c>
      <c r="C20" s="14">
        <v>350</v>
      </c>
      <c r="D20" s="5" t="s">
        <v>6</v>
      </c>
      <c r="E20" s="19" t="s">
        <v>44</v>
      </c>
    </row>
    <row r="21" spans="1:5" ht="75" x14ac:dyDescent="0.2">
      <c r="A21" s="25">
        <v>1835</v>
      </c>
      <c r="B21" s="14">
        <v>700</v>
      </c>
      <c r="C21" s="14">
        <v>350</v>
      </c>
      <c r="D21" s="5" t="s">
        <v>6</v>
      </c>
      <c r="E21" s="19" t="s">
        <v>45</v>
      </c>
    </row>
    <row r="22" spans="1:5" ht="75" x14ac:dyDescent="0.2">
      <c r="A22" s="25">
        <v>1836</v>
      </c>
      <c r="B22" s="14">
        <v>700</v>
      </c>
      <c r="C22" s="14">
        <v>350</v>
      </c>
      <c r="D22" s="5" t="s">
        <v>6</v>
      </c>
      <c r="E22" s="19" t="s">
        <v>46</v>
      </c>
    </row>
    <row r="23" spans="1:5" ht="45" x14ac:dyDescent="0.2">
      <c r="A23" s="25">
        <v>1838</v>
      </c>
      <c r="B23" s="14">
        <v>700</v>
      </c>
      <c r="C23" s="14">
        <v>350</v>
      </c>
      <c r="D23" s="5" t="s">
        <v>6</v>
      </c>
      <c r="E23" s="26" t="s">
        <v>47</v>
      </c>
    </row>
  </sheetData>
  <sheetProtection password="C5C4" sheet="1"/>
  <pageMargins left="0.7" right="0.7" top="0.75" bottom="0.75" header="0.3" footer="0.3"/>
  <pageSetup orientation="landscape" r:id="rId1"/>
  <headerFooter>
    <oddHeader>&amp;CShelby County Board of Education (SCBE)
2016-2017 SY (1st Quarter August - October 2016) Produce - Fresh Fruits &amp; Vegetables Bid 
 FFVP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"/>
  <sheetViews>
    <sheetView workbookViewId="0">
      <selection activeCell="C10" sqref="C10"/>
    </sheetView>
  </sheetViews>
  <sheetFormatPr defaultRowHeight="12.75" x14ac:dyDescent="0.2"/>
  <cols>
    <col min="1" max="1" width="23.5703125" customWidth="1"/>
    <col min="2" max="2" width="18.85546875" bestFit="1" customWidth="1"/>
    <col min="3" max="3" width="32.28515625" customWidth="1"/>
    <col min="4" max="4" width="27.140625" bestFit="1" customWidth="1"/>
    <col min="5" max="5" width="13" customWidth="1"/>
  </cols>
  <sheetData>
    <row r="1" spans="1:5" ht="21" x14ac:dyDescent="0.2">
      <c r="A1" s="32" t="s">
        <v>64</v>
      </c>
      <c r="B1" s="32" t="s">
        <v>65</v>
      </c>
      <c r="C1" s="32" t="s">
        <v>66</v>
      </c>
      <c r="D1" s="32" t="s">
        <v>67</v>
      </c>
      <c r="E1" s="33"/>
    </row>
    <row r="2" spans="1:5" x14ac:dyDescent="0.2">
      <c r="A2" s="72" t="s">
        <v>68</v>
      </c>
      <c r="B2" s="34" t="s">
        <v>69</v>
      </c>
      <c r="C2" s="35" t="s">
        <v>70</v>
      </c>
      <c r="D2" s="72" t="s">
        <v>71</v>
      </c>
      <c r="E2" s="72"/>
    </row>
    <row r="3" spans="1:5" x14ac:dyDescent="0.2">
      <c r="A3" s="73"/>
      <c r="B3" s="34" t="s">
        <v>72</v>
      </c>
      <c r="C3" s="35" t="s">
        <v>73</v>
      </c>
      <c r="D3" s="73"/>
      <c r="E3" s="73"/>
    </row>
    <row r="4" spans="1:5" x14ac:dyDescent="0.2">
      <c r="A4" s="34" t="s">
        <v>74</v>
      </c>
      <c r="B4" s="34" t="s">
        <v>75</v>
      </c>
      <c r="C4" s="35" t="s">
        <v>76</v>
      </c>
      <c r="D4" s="34" t="s">
        <v>77</v>
      </c>
      <c r="E4" s="34" t="s">
        <v>78</v>
      </c>
    </row>
    <row r="5" spans="1:5" x14ac:dyDescent="0.2">
      <c r="A5" s="34"/>
      <c r="B5" s="34"/>
      <c r="C5" s="35"/>
      <c r="D5" s="34"/>
      <c r="E5" s="34"/>
    </row>
    <row r="6" spans="1:5" x14ac:dyDescent="0.2">
      <c r="A6" s="34"/>
      <c r="B6" s="34"/>
      <c r="C6" s="34"/>
      <c r="D6" s="34"/>
      <c r="E6" s="34"/>
    </row>
  </sheetData>
  <mergeCells count="3">
    <mergeCell ref="A2:A3"/>
    <mergeCell ref="D2:D3"/>
    <mergeCell ref="E2:E3"/>
  </mergeCells>
  <hyperlinks>
    <hyperlink ref="C2" r:id="rId1" xr:uid="{00000000-0004-0000-0300-000000000000}"/>
    <hyperlink ref="C3" r:id="rId2" xr:uid="{00000000-0004-0000-0300-000001000000}"/>
    <hyperlink ref="C4" r:id="rId3" xr:uid="{00000000-0004-0000-03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FFVP</vt:lpstr>
      <vt:lpstr> Prod. Aug-Oct 16 Weekly-DIRECT</vt:lpstr>
      <vt:lpstr>Prod. Aug-Oct 16 Weekly-FFVP</vt:lpstr>
      <vt:lpstr>Vendor Contact Info</vt:lpstr>
      <vt:lpstr>' Prod. Aug-Oct 16 Weekly-DIRECT'!Print_Area</vt:lpstr>
      <vt:lpstr>'Prod. Aug-Oct 16 Weekly-FFVP'!Print_Area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LAJUANNA M JONESSULTON</dc:creator>
  <cp:lastModifiedBy>AISHAH  WILLIAMS</cp:lastModifiedBy>
  <cp:lastPrinted>2022-07-29T15:23:41Z</cp:lastPrinted>
  <dcterms:created xsi:type="dcterms:W3CDTF">2013-10-01T16:57:24Z</dcterms:created>
  <dcterms:modified xsi:type="dcterms:W3CDTF">2022-08-08T15:33:34Z</dcterms:modified>
</cp:coreProperties>
</file>